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ams\Dropbox\XPX Admin\Metrics\A-Chapter Data\2024\"/>
    </mc:Choice>
  </mc:AlternateContent>
  <xr:revisionPtr revIDLastSave="0" documentId="13_ncr:1_{A04AA96D-6568-4675-8714-89F37F9DA1F1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Notes" sheetId="12" r:id="rId1"/>
    <sheet name="By Date" sheetId="8" r:id="rId2"/>
    <sheet name="Member Trends" sheetId="14" r:id="rId3"/>
    <sheet name="Chapter Comparisons" sheetId="13" r:id="rId4"/>
    <sheet name="Ops by Chapter" sheetId="7" r:id="rId5"/>
    <sheet name="Comms by Chapter" sheetId="10" r:id="rId6"/>
    <sheet name="Data" sheetId="1" r:id="rId7"/>
  </sheets>
  <definedNames>
    <definedName name="_xlnm.Print_Titles" localSheetId="1">'By Date'!$A:$A</definedName>
  </definedNames>
  <calcPr calcId="191029"/>
  <pivotCaches>
    <pivotCache cacheId="5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8" l="1"/>
  <c r="S16" i="8"/>
  <c r="R16" i="8"/>
  <c r="Q16" i="8"/>
  <c r="P16" i="8"/>
  <c r="O16" i="8"/>
  <c r="N16" i="8"/>
  <c r="M16" i="8"/>
  <c r="S15" i="8"/>
  <c r="R15" i="8"/>
  <c r="Q15" i="8"/>
  <c r="P15" i="8"/>
  <c r="O15" i="8"/>
  <c r="N15" i="8"/>
  <c r="M15" i="8"/>
  <c r="S14" i="8"/>
  <c r="R14" i="8"/>
  <c r="Q14" i="8"/>
  <c r="P14" i="8"/>
  <c r="O14" i="8"/>
  <c r="M14" i="8"/>
  <c r="I116" i="1"/>
  <c r="I109" i="1"/>
  <c r="B29" i="13"/>
  <c r="K16" i="8" l="1"/>
  <c r="K15" i="8"/>
  <c r="K14" i="8"/>
  <c r="J16" i="8"/>
  <c r="I16" i="8"/>
  <c r="J15" i="8"/>
  <c r="I15" i="8"/>
  <c r="J14" i="8"/>
  <c r="I14" i="8"/>
  <c r="H16" i="8"/>
  <c r="H15" i="8"/>
  <c r="H14" i="8"/>
  <c r="G16" i="8" l="1"/>
  <c r="F16" i="8"/>
  <c r="G15" i="8"/>
  <c r="F15" i="8"/>
  <c r="G14" i="8"/>
  <c r="F14" i="8"/>
  <c r="B14" i="8"/>
  <c r="B15" i="8"/>
  <c r="B16" i="8"/>
  <c r="L16" i="8" l="1"/>
  <c r="E16" i="8"/>
  <c r="D16" i="8"/>
  <c r="L15" i="8"/>
  <c r="E15" i="8"/>
  <c r="D15" i="8"/>
  <c r="C15" i="8"/>
  <c r="L14" i="8"/>
  <c r="E14" i="8"/>
  <c r="D14" i="8"/>
  <c r="C14" i="8"/>
</calcChain>
</file>

<file path=xl/sharedStrings.xml><?xml version="1.0" encoding="utf-8"?>
<sst xmlns="http://schemas.openxmlformats.org/spreadsheetml/2006/main" count="296" uniqueCount="66">
  <si>
    <t>At-Large</t>
  </si>
  <si>
    <t>Chicago</t>
  </si>
  <si>
    <t>DC Metro</t>
  </si>
  <si>
    <t>Maryland</t>
  </si>
  <si>
    <t>Philadelphia</t>
  </si>
  <si>
    <t>Tri-State</t>
  </si>
  <si>
    <t>Tri-State-CT</t>
  </si>
  <si>
    <t>Tri-State-NJ</t>
  </si>
  <si>
    <t>Tri-State-NY</t>
  </si>
  <si>
    <t>Web page views</t>
  </si>
  <si>
    <t>Mailing List</t>
  </si>
  <si>
    <t xml:space="preserve"> </t>
  </si>
  <si>
    <t>Sponsors</t>
  </si>
  <si>
    <t>Events</t>
  </si>
  <si>
    <t>Event attendees</t>
  </si>
  <si>
    <t>Average attendees</t>
  </si>
  <si>
    <t>Email open rate</t>
  </si>
  <si>
    <t>Email click rate</t>
  </si>
  <si>
    <t>Date</t>
  </si>
  <si>
    <t>Chapter</t>
  </si>
  <si>
    <t xml:space="preserve">Web page views </t>
  </si>
  <si>
    <t xml:space="preserve">Mailing List </t>
  </si>
  <si>
    <t xml:space="preserve">Sponsors </t>
  </si>
  <si>
    <t xml:space="preserve">Events </t>
  </si>
  <si>
    <t xml:space="preserve">Event attendees </t>
  </si>
  <si>
    <t xml:space="preserve">Average attendees </t>
  </si>
  <si>
    <t xml:space="preserve">Email open rate </t>
  </si>
  <si>
    <t xml:space="preserve">Email click rate </t>
  </si>
  <si>
    <t>San Antonio</t>
  </si>
  <si>
    <t>Members</t>
  </si>
  <si>
    <t>Tri-State-Fairfield</t>
  </si>
  <si>
    <t>Tri-State- Hartford</t>
  </si>
  <si>
    <t xml:space="preserve">Members </t>
  </si>
  <si>
    <t>Row Labels</t>
  </si>
  <si>
    <t>Members/List</t>
  </si>
  <si>
    <t>Attendees/Members</t>
  </si>
  <si>
    <t>Sponsors/Members</t>
  </si>
  <si>
    <t>Atlanta</t>
  </si>
  <si>
    <t>Tri-State Long Island</t>
  </si>
  <si>
    <t>South Florida</t>
  </si>
  <si>
    <t>Charlotte</t>
  </si>
  <si>
    <t>Triangle</t>
  </si>
  <si>
    <t>(All)</t>
  </si>
  <si>
    <t>Greater Boston</t>
  </si>
  <si>
    <t>Austin</t>
  </si>
  <si>
    <t>Dallas</t>
  </si>
  <si>
    <t>Houston</t>
  </si>
  <si>
    <t>Nashville</t>
  </si>
  <si>
    <t>Total count of members and sponsors is as of year end in all years</t>
  </si>
  <si>
    <t>This report was produced quarterly from 2016 to 2022, now is produced annually</t>
  </si>
  <si>
    <t>2016</t>
  </si>
  <si>
    <t>2017</t>
  </si>
  <si>
    <t>2018</t>
  </si>
  <si>
    <t>2019</t>
  </si>
  <si>
    <t>2020</t>
  </si>
  <si>
    <t>2021</t>
  </si>
  <si>
    <t>2022</t>
  </si>
  <si>
    <t>2023</t>
  </si>
  <si>
    <t>&lt;12/31/2016</t>
  </si>
  <si>
    <t>Event, email and web page data are from the last quarter of each of the early years</t>
  </si>
  <si>
    <t>Average of Email open rate</t>
  </si>
  <si>
    <t>Average of Email click rate</t>
  </si>
  <si>
    <t>Sum of Members</t>
  </si>
  <si>
    <t>Sum of Sponsors</t>
  </si>
  <si>
    <t>2024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</si>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</sst>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9" fontId="0" fillId="0" borderId="0" xfId="2" applyFont="1" applyAlignment="1">
      <alignment horizontal="center" wrapText="1"/>
    </xf>
    <xf numFmtId="9" fontId="0" fillId="0" borderId="0" xfId="2" applyFont="1"/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0" fontId="0" fillId="0" borderId="0" xfId="0" applyAlignment="1">
      <alignment horizontal="left" wrapText="1"/>
    </xf>
    <xf numFmtId="0" fontId="0" fillId="0" borderId="0" xfId="0" pivotButton="1"/>
    <xf numFmtId="165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4">
    <dxf>
      <alignment wrapText="1" readingOrder="0"/>
    </dxf>
    <dxf>
      <numFmt numFmtId="165" formatCode="_(* #,##0_);_(* \(#,##0\);_(* &quot;-&quot;??_);_(@_)"/>
    </dxf>
    <dxf>
      <alignment horizontal="left" readingOrder="0"/>
    </dxf>
    <dxf>
      <alignment horizontal="left" readingOrder="0"/>
    </dxf>
    <dxf>
      <alignment horizontal="left" readingOrder="0"/>
    </dxf>
    <dxf>
      <alignment wrapText="1" readingOrder="0"/>
    </dxf>
    <dxf>
      <numFmt numFmtId="13" formatCode="0%"/>
    </dxf>
    <dxf>
      <numFmt numFmtId="165" formatCode="_(* #,##0_);_(* \(#,##0\);_(* &quot;-&quot;??_);_(@_)"/>
    </dxf>
    <dxf>
      <alignment horizontal="left" readingOrder="0"/>
    </dxf>
    <dxf>
      <alignment horizontal="left" readingOrder="0"/>
    </dxf>
    <dxf>
      <numFmt numFmtId="166" formatCode="0.0%"/>
    </dxf>
    <dxf>
      <numFmt numFmtId="166" formatCode="0.0%"/>
    </dxf>
    <dxf>
      <alignment horizontal="left" readingOrder="0"/>
    </dxf>
    <dxf>
      <alignment horizontal="left" readingOrder="0"/>
    </dxf>
    <dxf>
      <numFmt numFmtId="165" formatCode="_(* #,##0_);_(* \(#,##0\);_(* &quot;-&quot;??_);_(@_)"/>
    </dxf>
    <dxf>
      <alignment wrapText="1" readingOrder="0"/>
    </dxf>
    <dxf>
      <alignment horizontal="left" readingOrder="0"/>
    </dxf>
    <dxf>
      <numFmt numFmtId="166" formatCode="0.0%"/>
    </dxf>
    <dxf>
      <numFmt numFmtId="166" formatCode="0.0%"/>
    </dxf>
    <dxf>
      <alignment horizontal="left" readingOrder="0"/>
    </dxf>
    <dxf>
      <alignment horizontal="left" readingOrder="0"/>
    </dxf>
    <dxf>
      <numFmt numFmtId="165" formatCode="_(* #,##0_);_(* \(#,##0\);_(* &quot;-&quot;??_);_(@_)"/>
    </dxf>
    <dxf>
      <numFmt numFmtId="13" formatCode="0%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[XPX Chapter Metrics-Pivot 2024.xlsx]Member Trends!PivotTable1</c:name>
    <c:fmtId val="21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'Member Trends'!$B$3:$B$4</c:f>
              <c:strCache>
                <c:ptCount val="1"/>
                <c:pt idx="0">
                  <c:v>Atlanta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Trends'!$B$5:$B$14</c:f>
              <c:numCache>
                <c:formatCode>General</c:formatCode>
                <c:ptCount val="10"/>
                <c:pt idx="4">
                  <c:v>74</c:v>
                </c:pt>
                <c:pt idx="5">
                  <c:v>98</c:v>
                </c:pt>
                <c:pt idx="6">
                  <c:v>108</c:v>
                </c:pt>
                <c:pt idx="7">
                  <c:v>107</c:v>
                </c:pt>
                <c:pt idx="8">
                  <c:v>99</c:v>
                </c:pt>
                <c:pt idx="9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F-4D15-8FDF-CB182F9D4C5B}"/>
            </c:ext>
          </c:extLst>
        </c:ser>
        <c:ser>
          <c:idx val="1"/>
          <c:order val="1"/>
          <c:tx>
            <c:strRef>
              <c:f>'Member Trends'!$C$3:$C$4</c:f>
              <c:strCache>
                <c:ptCount val="1"/>
                <c:pt idx="0">
                  <c:v>At-Large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Trends'!$C$5:$C$14</c:f>
              <c:numCache>
                <c:formatCode>General</c:formatCode>
                <c:ptCount val="10"/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5F-4D15-8FDF-CB182F9D4C5B}"/>
            </c:ext>
          </c:extLst>
        </c:ser>
        <c:ser>
          <c:idx val="2"/>
          <c:order val="2"/>
          <c:tx>
            <c:strRef>
              <c:f>'Member Trends'!$D$3:$D$4</c:f>
              <c:strCache>
                <c:ptCount val="1"/>
                <c:pt idx="0">
                  <c:v>Austin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Trends'!$D$5:$D$14</c:f>
              <c:numCache>
                <c:formatCode>General</c:formatCode>
                <c:ptCount val="10"/>
                <c:pt idx="6">
                  <c:v>26</c:v>
                </c:pt>
                <c:pt idx="7">
                  <c:v>41</c:v>
                </c:pt>
                <c:pt idx="8">
                  <c:v>38</c:v>
                </c:pt>
                <c:pt idx="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5F-4D15-8FDF-CB182F9D4C5B}"/>
            </c:ext>
          </c:extLst>
        </c:ser>
        <c:ser>
          <c:idx val="3"/>
          <c:order val="3"/>
          <c:tx>
            <c:strRef>
              <c:f>'Member Trends'!$E$3:$E$4</c:f>
              <c:strCache>
                <c:ptCount val="1"/>
                <c:pt idx="0">
                  <c:v>Charlotte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Trends'!$E$5:$E$14</c:f>
              <c:numCache>
                <c:formatCode>General</c:formatCode>
                <c:ptCount val="10"/>
                <c:pt idx="6">
                  <c:v>39</c:v>
                </c:pt>
                <c:pt idx="7">
                  <c:v>42</c:v>
                </c:pt>
                <c:pt idx="8">
                  <c:v>47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B5F-4D15-8FDF-CB182F9D4C5B}"/>
            </c:ext>
          </c:extLst>
        </c:ser>
        <c:ser>
          <c:idx val="4"/>
          <c:order val="4"/>
          <c:tx>
            <c:strRef>
              <c:f>'Member Trends'!$F$3:$F$4</c:f>
              <c:strCache>
                <c:ptCount val="1"/>
                <c:pt idx="0">
                  <c:v>Chicago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Trends'!$F$5:$F$14</c:f>
              <c:numCache>
                <c:formatCode>General</c:formatCode>
                <c:ptCount val="10"/>
                <c:pt idx="2">
                  <c:v>63</c:v>
                </c:pt>
                <c:pt idx="3">
                  <c:v>52</c:v>
                </c:pt>
                <c:pt idx="4">
                  <c:v>53</c:v>
                </c:pt>
                <c:pt idx="5">
                  <c:v>66</c:v>
                </c:pt>
                <c:pt idx="6">
                  <c:v>66</c:v>
                </c:pt>
                <c:pt idx="7">
                  <c:v>71</c:v>
                </c:pt>
                <c:pt idx="8">
                  <c:v>76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5F-4D15-8FDF-CB182F9D4C5B}"/>
            </c:ext>
          </c:extLst>
        </c:ser>
        <c:ser>
          <c:idx val="5"/>
          <c:order val="5"/>
          <c:tx>
            <c:strRef>
              <c:f>'Member Trends'!$G$3:$G$4</c:f>
              <c:strCache>
                <c:ptCount val="1"/>
                <c:pt idx="0">
                  <c:v>Dallas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Trends'!$G$5:$G$14</c:f>
              <c:numCache>
                <c:formatCode>General</c:formatCode>
                <c:ptCount val="10"/>
                <c:pt idx="7">
                  <c:v>63</c:v>
                </c:pt>
                <c:pt idx="8">
                  <c:v>67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B5F-4D15-8FDF-CB182F9D4C5B}"/>
            </c:ext>
          </c:extLst>
        </c:ser>
        <c:ser>
          <c:idx val="6"/>
          <c:order val="6"/>
          <c:tx>
            <c:strRef>
              <c:f>'Member Trends'!$H$3:$H$4</c:f>
              <c:strCache>
                <c:ptCount val="1"/>
                <c:pt idx="0">
                  <c:v>DC Metro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Trends'!$H$5:$H$14</c:f>
              <c:numCache>
                <c:formatCode>General</c:formatCode>
                <c:ptCount val="10"/>
                <c:pt idx="1">
                  <c:v>55</c:v>
                </c:pt>
                <c:pt idx="2">
                  <c:v>62</c:v>
                </c:pt>
                <c:pt idx="3">
                  <c:v>62</c:v>
                </c:pt>
                <c:pt idx="4">
                  <c:v>65</c:v>
                </c:pt>
                <c:pt idx="5">
                  <c:v>56</c:v>
                </c:pt>
                <c:pt idx="6">
                  <c:v>57</c:v>
                </c:pt>
                <c:pt idx="7">
                  <c:v>61</c:v>
                </c:pt>
                <c:pt idx="8">
                  <c:v>58</c:v>
                </c:pt>
                <c:pt idx="9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B5F-4D15-8FDF-CB182F9D4C5B}"/>
            </c:ext>
          </c:extLst>
        </c:ser>
        <c:ser>
          <c:idx val="7"/>
          <c:order val="7"/>
          <c:tx>
            <c:strRef>
              <c:f>'Member Trends'!$I$3:$I$4</c:f>
              <c:strCache>
                <c:ptCount val="1"/>
                <c:pt idx="0">
                  <c:v>Greater Boston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Trends'!$I$5:$I$14</c:f>
              <c:numCache>
                <c:formatCode>General</c:formatCode>
                <c:ptCount val="10"/>
                <c:pt idx="1">
                  <c:v>78</c:v>
                </c:pt>
                <c:pt idx="2">
                  <c:v>79</c:v>
                </c:pt>
                <c:pt idx="3">
                  <c:v>78</c:v>
                </c:pt>
                <c:pt idx="4">
                  <c:v>85</c:v>
                </c:pt>
                <c:pt idx="5">
                  <c:v>92</c:v>
                </c:pt>
                <c:pt idx="6">
                  <c:v>94</c:v>
                </c:pt>
                <c:pt idx="7">
                  <c:v>108</c:v>
                </c:pt>
                <c:pt idx="8">
                  <c:v>140</c:v>
                </c:pt>
                <c:pt idx="9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B5F-4D15-8FDF-CB182F9D4C5B}"/>
            </c:ext>
          </c:extLst>
        </c:ser>
        <c:ser>
          <c:idx val="8"/>
          <c:order val="8"/>
          <c:tx>
            <c:strRef>
              <c:f>'Member Trends'!$J$3:$J$4</c:f>
              <c:strCache>
                <c:ptCount val="1"/>
                <c:pt idx="0">
                  <c:v>Houston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Trends'!$J$5:$J$14</c:f>
              <c:numCache>
                <c:formatCode>General</c:formatCode>
                <c:ptCount val="10"/>
                <c:pt idx="8">
                  <c:v>64</c:v>
                </c:pt>
                <c:pt idx="9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B5F-4D15-8FDF-CB182F9D4C5B}"/>
            </c:ext>
          </c:extLst>
        </c:ser>
        <c:ser>
          <c:idx val="9"/>
          <c:order val="9"/>
          <c:tx>
            <c:strRef>
              <c:f>'Member Trends'!$K$3:$K$4</c:f>
              <c:strCache>
                <c:ptCount val="1"/>
                <c:pt idx="0">
                  <c:v>Maryland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Trends'!$K$5:$K$14</c:f>
              <c:numCache>
                <c:formatCode>General</c:formatCode>
                <c:ptCount val="10"/>
                <c:pt idx="1">
                  <c:v>70</c:v>
                </c:pt>
                <c:pt idx="2">
                  <c:v>75</c:v>
                </c:pt>
                <c:pt idx="3">
                  <c:v>84</c:v>
                </c:pt>
                <c:pt idx="4">
                  <c:v>90</c:v>
                </c:pt>
                <c:pt idx="5">
                  <c:v>85</c:v>
                </c:pt>
                <c:pt idx="6">
                  <c:v>80</c:v>
                </c:pt>
                <c:pt idx="7">
                  <c:v>82</c:v>
                </c:pt>
                <c:pt idx="8">
                  <c:v>92</c:v>
                </c:pt>
                <c:pt idx="9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B5F-4D15-8FDF-CB182F9D4C5B}"/>
            </c:ext>
          </c:extLst>
        </c:ser>
        <c:ser>
          <c:idx val="10"/>
          <c:order val="10"/>
          <c:tx>
            <c:strRef>
              <c:f>'Member Trends'!$L$3:$L$4</c:f>
              <c:strCache>
                <c:ptCount val="1"/>
                <c:pt idx="0">
                  <c:v>Nashville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Trends'!$L$5:$L$14</c:f>
              <c:numCache>
                <c:formatCode>General</c:formatCode>
                <c:ptCount val="10"/>
                <c:pt idx="8">
                  <c:v>65</c:v>
                </c:pt>
                <c:pt idx="9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B5F-4D15-8FDF-CB182F9D4C5B}"/>
            </c:ext>
          </c:extLst>
        </c:ser>
        <c:ser>
          <c:idx val="11"/>
          <c:order val="11"/>
          <c:tx>
            <c:strRef>
              <c:f>'Member Trends'!$M$3:$M$4</c:f>
              <c:strCache>
                <c:ptCount val="1"/>
                <c:pt idx="0">
                  <c:v>Philadelphia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Trends'!$M$5:$M$14</c:f>
              <c:numCache>
                <c:formatCode>General</c:formatCode>
                <c:ptCount val="10"/>
                <c:pt idx="1">
                  <c:v>29</c:v>
                </c:pt>
                <c:pt idx="2">
                  <c:v>31</c:v>
                </c:pt>
                <c:pt idx="3">
                  <c:v>34</c:v>
                </c:pt>
                <c:pt idx="4">
                  <c:v>63</c:v>
                </c:pt>
                <c:pt idx="5">
                  <c:v>72</c:v>
                </c:pt>
                <c:pt idx="6">
                  <c:v>74</c:v>
                </c:pt>
                <c:pt idx="7">
                  <c:v>70</c:v>
                </c:pt>
                <c:pt idx="8">
                  <c:v>59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B5F-4D15-8FDF-CB182F9D4C5B}"/>
            </c:ext>
          </c:extLst>
        </c:ser>
        <c:ser>
          <c:idx val="12"/>
          <c:order val="12"/>
          <c:tx>
            <c:strRef>
              <c:f>'Member Trends'!$N$3:$N$4</c:f>
              <c:strCache>
                <c:ptCount val="1"/>
                <c:pt idx="0">
                  <c:v>San Antonio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Trends'!$N$5:$N$14</c:f>
              <c:numCache>
                <c:formatCode>General</c:formatCode>
                <c:ptCount val="10"/>
                <c:pt idx="2">
                  <c:v>79</c:v>
                </c:pt>
                <c:pt idx="3">
                  <c:v>54</c:v>
                </c:pt>
                <c:pt idx="4">
                  <c:v>46</c:v>
                </c:pt>
                <c:pt idx="5">
                  <c:v>43</c:v>
                </c:pt>
                <c:pt idx="6">
                  <c:v>38</c:v>
                </c:pt>
                <c:pt idx="7">
                  <c:v>45</c:v>
                </c:pt>
                <c:pt idx="8">
                  <c:v>48</c:v>
                </c:pt>
                <c:pt idx="9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B5F-4D15-8FDF-CB182F9D4C5B}"/>
            </c:ext>
          </c:extLst>
        </c:ser>
        <c:ser>
          <c:idx val="13"/>
          <c:order val="13"/>
          <c:tx>
            <c:strRef>
              <c:f>'Member Trends'!$O$3:$O$4</c:f>
              <c:strCache>
                <c:ptCount val="1"/>
                <c:pt idx="0">
                  <c:v>South Florida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Trends'!$O$5:$O$14</c:f>
              <c:numCache>
                <c:formatCode>General</c:formatCode>
                <c:ptCount val="10"/>
                <c:pt idx="5">
                  <c:v>43</c:v>
                </c:pt>
                <c:pt idx="6">
                  <c:v>52</c:v>
                </c:pt>
                <c:pt idx="7">
                  <c:v>53</c:v>
                </c:pt>
                <c:pt idx="8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B5F-4D15-8FDF-CB182F9D4C5B}"/>
            </c:ext>
          </c:extLst>
        </c:ser>
        <c:ser>
          <c:idx val="14"/>
          <c:order val="14"/>
          <c:tx>
            <c:strRef>
              <c:f>'Member Trends'!$P$3:$P$4</c:f>
              <c:strCache>
                <c:ptCount val="1"/>
                <c:pt idx="0">
                  <c:v>Triangle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Trends'!$P$5:$P$14</c:f>
              <c:numCache>
                <c:formatCode>General</c:formatCode>
                <c:ptCount val="10"/>
                <c:pt idx="6">
                  <c:v>35</c:v>
                </c:pt>
                <c:pt idx="7">
                  <c:v>32</c:v>
                </c:pt>
                <c:pt idx="8">
                  <c:v>32</c:v>
                </c:pt>
                <c:pt idx="9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B5F-4D15-8FDF-CB182F9D4C5B}"/>
            </c:ext>
          </c:extLst>
        </c:ser>
        <c:ser>
          <c:idx val="15"/>
          <c:order val="15"/>
          <c:tx>
            <c:strRef>
              <c:f>'Member Trends'!$Q$3:$Q$4</c:f>
              <c:strCache>
                <c:ptCount val="1"/>
                <c:pt idx="0">
                  <c:v>Tri-State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Trends'!$Q$5:$Q$14</c:f>
              <c:numCache>
                <c:formatCode>General</c:formatCode>
                <c:ptCount val="10"/>
                <c:pt idx="1">
                  <c:v>3</c:v>
                </c:pt>
                <c:pt idx="2">
                  <c:v>22</c:v>
                </c:pt>
                <c:pt idx="3">
                  <c:v>24</c:v>
                </c:pt>
                <c:pt idx="4">
                  <c:v>43</c:v>
                </c:pt>
                <c:pt idx="5">
                  <c:v>50</c:v>
                </c:pt>
                <c:pt idx="6">
                  <c:v>43</c:v>
                </c:pt>
                <c:pt idx="7">
                  <c:v>52</c:v>
                </c:pt>
                <c:pt idx="8">
                  <c:v>77</c:v>
                </c:pt>
                <c:pt idx="9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B5F-4D15-8FDF-CB182F9D4C5B}"/>
            </c:ext>
          </c:extLst>
        </c:ser>
        <c:ser>
          <c:idx val="16"/>
          <c:order val="16"/>
          <c:tx>
            <c:strRef>
              <c:f>'Member Trends'!$R$3:$R$4</c:f>
              <c:strCache>
                <c:ptCount val="1"/>
                <c:pt idx="0">
                  <c:v>Tri-State- Hartford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Trends'!$R$5:$R$14</c:f>
              <c:numCache>
                <c:formatCode>General</c:formatCode>
                <c:ptCount val="10"/>
                <c:pt idx="2">
                  <c:v>41</c:v>
                </c:pt>
                <c:pt idx="3">
                  <c:v>37</c:v>
                </c:pt>
                <c:pt idx="4">
                  <c:v>32</c:v>
                </c:pt>
                <c:pt idx="5">
                  <c:v>30</c:v>
                </c:pt>
                <c:pt idx="6">
                  <c:v>27</c:v>
                </c:pt>
                <c:pt idx="7">
                  <c:v>27</c:v>
                </c:pt>
                <c:pt idx="8">
                  <c:v>33</c:v>
                </c:pt>
                <c:pt idx="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B5F-4D15-8FDF-CB182F9D4C5B}"/>
            </c:ext>
          </c:extLst>
        </c:ser>
        <c:ser>
          <c:idx val="17"/>
          <c:order val="17"/>
          <c:tx>
            <c:strRef>
              <c:f>'Member Trends'!$S$3:$S$4</c:f>
              <c:strCache>
                <c:ptCount val="1"/>
                <c:pt idx="0">
                  <c:v>Tri-State Long Island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Trends'!$S$5:$S$14</c:f>
              <c:numCache>
                <c:formatCode>General</c:formatCode>
                <c:ptCount val="10"/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33</c:v>
                </c:pt>
                <c:pt idx="8">
                  <c:v>42</c:v>
                </c:pt>
                <c:pt idx="9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B5F-4D15-8FDF-CB182F9D4C5B}"/>
            </c:ext>
          </c:extLst>
        </c:ser>
        <c:ser>
          <c:idx val="18"/>
          <c:order val="18"/>
          <c:tx>
            <c:strRef>
              <c:f>'Member Trends'!$T$3:$T$4</c:f>
              <c:strCache>
                <c:ptCount val="1"/>
                <c:pt idx="0">
                  <c:v>Tri-State-CT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Trends'!$T$5:$T$14</c:f>
              <c:numCache>
                <c:formatCode>General</c:formatCode>
                <c:ptCount val="10"/>
                <c:pt idx="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B5F-4D15-8FDF-CB182F9D4C5B}"/>
            </c:ext>
          </c:extLst>
        </c:ser>
        <c:ser>
          <c:idx val="19"/>
          <c:order val="19"/>
          <c:tx>
            <c:strRef>
              <c:f>'Member Trends'!$U$3:$U$4</c:f>
              <c:strCache>
                <c:ptCount val="1"/>
                <c:pt idx="0">
                  <c:v>Tri-State-Fairfield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Trends'!$U$5:$U$14</c:f>
              <c:numCache>
                <c:formatCode>General</c:formatCode>
                <c:ptCount val="10"/>
                <c:pt idx="2">
                  <c:v>57</c:v>
                </c:pt>
                <c:pt idx="3">
                  <c:v>63</c:v>
                </c:pt>
                <c:pt idx="4">
                  <c:v>69</c:v>
                </c:pt>
                <c:pt idx="5">
                  <c:v>61</c:v>
                </c:pt>
                <c:pt idx="6">
                  <c:v>57</c:v>
                </c:pt>
                <c:pt idx="7">
                  <c:v>54</c:v>
                </c:pt>
                <c:pt idx="8">
                  <c:v>57</c:v>
                </c:pt>
                <c:pt idx="9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B5F-4D15-8FDF-CB182F9D4C5B}"/>
            </c:ext>
          </c:extLst>
        </c:ser>
        <c:ser>
          <c:idx val="20"/>
          <c:order val="20"/>
          <c:tx>
            <c:strRef>
              <c:f>'Member Trends'!$V$3:$V$4</c:f>
              <c:strCache>
                <c:ptCount val="1"/>
                <c:pt idx="0">
                  <c:v>Tri-State-NJ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Trends'!$V$5:$V$14</c:f>
              <c:numCache>
                <c:formatCode>General</c:formatCode>
                <c:ptCount val="10"/>
                <c:pt idx="1">
                  <c:v>0</c:v>
                </c:pt>
                <c:pt idx="2">
                  <c:v>22</c:v>
                </c:pt>
                <c:pt idx="3">
                  <c:v>24</c:v>
                </c:pt>
                <c:pt idx="4">
                  <c:v>28</c:v>
                </c:pt>
                <c:pt idx="5">
                  <c:v>25</c:v>
                </c:pt>
                <c:pt idx="6">
                  <c:v>26</c:v>
                </c:pt>
                <c:pt idx="7">
                  <c:v>28</c:v>
                </c:pt>
                <c:pt idx="8">
                  <c:v>24</c:v>
                </c:pt>
                <c:pt idx="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B5F-4D15-8FDF-CB182F9D4C5B}"/>
            </c:ext>
          </c:extLst>
        </c:ser>
        <c:ser>
          <c:idx val="21"/>
          <c:order val="21"/>
          <c:tx>
            <c:strRef>
              <c:f>'Member Trends'!$W$3:$W$4</c:f>
              <c:strCache>
                <c:ptCount val="1"/>
                <c:pt idx="0">
                  <c:v>Tri-State-NY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Trends'!$W$5:$W$14</c:f>
              <c:numCache>
                <c:formatCode>General</c:formatCode>
                <c:ptCount val="10"/>
                <c:pt idx="1">
                  <c:v>2</c:v>
                </c:pt>
                <c:pt idx="2">
                  <c:v>15</c:v>
                </c:pt>
                <c:pt idx="3">
                  <c:v>13</c:v>
                </c:pt>
                <c:pt idx="4">
                  <c:v>20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22</c:v>
                </c:pt>
                <c:pt idx="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B5F-4D15-8FDF-CB182F9D4C5B}"/>
            </c:ext>
          </c:extLst>
        </c:ser>
        <c:ser>
          <c:idx val="22"/>
          <c:order val="22"/>
          <c:tx>
            <c:strRef>
              <c:f>'Member Trends'!$X$3:$X$4</c:f>
              <c:strCache>
                <c:ptCount val="1"/>
                <c:pt idx="0">
                  <c:v>(blank)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'Member Trends'!$A$5:$A$14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'Member Trends'!$X$5:$X$14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B5F-4D15-8FDF-CB182F9D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1393632"/>
        <c:axId val="1331394592"/>
      </c:lineChart>
      <c:catAx>
        <c:axId val="133139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394592"/>
        <c:crosses val="autoZero"/>
        <c:auto val="1"/>
        <c:lblAlgn val="ctr"/>
        <c:lblOffset val="100"/>
        <c:noMultiLvlLbl val="0"/>
      </c:catAx>
      <c:valAx>
        <c:axId val="133139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39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[XPX Chapter Metrics-Pivot 2024.xlsx]Chapter Comparisons!PivotTable2</c:name>
    <c:fmtId val="17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'Chapter Comparisons'!$B$3</c:f>
              <c:strCache>
                <c:ptCount val="1"/>
                <c:pt idx="0">
                  <c:v>Sum of Members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'Chapter Comparisons'!$A$4:$A$23</c:f>
              <c:strCache>
                <c:ptCount val="20"/>
                <c:pt idx="0">
                  <c:v>Atlanta</c:v>
                </c:pt>
                <c:pt idx="1">
                  <c:v>At-Large</c:v>
                </c:pt>
                <c:pt idx="2">
                  <c:v>Austin</c:v>
                </c:pt>
                <c:pt idx="3">
                  <c:v>Charlotte</c:v>
                </c:pt>
                <c:pt idx="4">
                  <c:v>Chicago</c:v>
                </c:pt>
                <c:pt idx="5">
                  <c:v>Dallas</c:v>
                </c:pt>
                <c:pt idx="6">
                  <c:v>DC Metro</c:v>
                </c:pt>
                <c:pt idx="7">
                  <c:v>Greater Boston</c:v>
                </c:pt>
                <c:pt idx="8">
                  <c:v>Houston</c:v>
                </c:pt>
                <c:pt idx="9">
                  <c:v>Maryland</c:v>
                </c:pt>
                <c:pt idx="10">
                  <c:v>Nashville</c:v>
                </c:pt>
                <c:pt idx="11">
                  <c:v>Philadelphia</c:v>
                </c:pt>
                <c:pt idx="12">
                  <c:v>San Antonio</c:v>
                </c:pt>
                <c:pt idx="13">
                  <c:v>Triangle</c:v>
                </c:pt>
                <c:pt idx="14">
                  <c:v>Tri-State</c:v>
                </c:pt>
                <c:pt idx="15">
                  <c:v>Tri-State- Hartford</c:v>
                </c:pt>
                <c:pt idx="16">
                  <c:v>Tri-State Long Island</c:v>
                </c:pt>
                <c:pt idx="17">
                  <c:v>Tri-State-Fairfield</c:v>
                </c:pt>
                <c:pt idx="18">
                  <c:v>Tri-State-NJ</c:v>
                </c:pt>
                <c:pt idx="19">
                  <c:v>Tri-State-NY</c:v>
                </c:pt>
              </c:strCache>
            </c:strRef>
          </c:cat>
          <c:val>
            <c:numRef>
              <c:f>'Chapter Comparisons'!$B$4:$B$23</c:f>
              <c:numCache>
                <c:formatCode>General</c:formatCode>
                <c:ptCount val="20"/>
                <c:pt idx="0">
                  <c:v>94</c:v>
                </c:pt>
                <c:pt idx="1">
                  <c:v>1</c:v>
                </c:pt>
                <c:pt idx="2">
                  <c:v>25</c:v>
                </c:pt>
                <c:pt idx="3">
                  <c:v>54</c:v>
                </c:pt>
                <c:pt idx="4">
                  <c:v>78</c:v>
                </c:pt>
                <c:pt idx="5">
                  <c:v>54</c:v>
                </c:pt>
                <c:pt idx="6">
                  <c:v>59</c:v>
                </c:pt>
                <c:pt idx="7">
                  <c:v>133</c:v>
                </c:pt>
                <c:pt idx="8">
                  <c:v>57</c:v>
                </c:pt>
                <c:pt idx="9">
                  <c:v>90</c:v>
                </c:pt>
                <c:pt idx="10">
                  <c:v>98</c:v>
                </c:pt>
                <c:pt idx="11">
                  <c:v>55</c:v>
                </c:pt>
                <c:pt idx="12">
                  <c:v>33</c:v>
                </c:pt>
                <c:pt idx="13">
                  <c:v>46</c:v>
                </c:pt>
                <c:pt idx="14">
                  <c:v>103</c:v>
                </c:pt>
                <c:pt idx="15">
                  <c:v>30</c:v>
                </c:pt>
                <c:pt idx="16">
                  <c:v>38</c:v>
                </c:pt>
                <c:pt idx="17">
                  <c:v>51</c:v>
                </c:pt>
                <c:pt idx="18">
                  <c:v>23</c:v>
                </c:pt>
                <c:pt idx="1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789-4F27-8A36-DBE290226C32}"/>
            </c:ext>
          </c:extLst>
        </c:ser>
        <c:ser>
          <c:idx val="1"/>
          <c:order val="1"/>
          <c:tx>
            <c:strRef>
              <c:f>'Chapter Comparisons'!$C$3</c:f>
              <c:strCache>
                <c:ptCount val="1"/>
                <c:pt idx="0">
                  <c:v>Sum of Sponsors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'Chapter Comparisons'!$A$4:$A$23</c:f>
              <c:strCache>
                <c:ptCount val="20"/>
                <c:pt idx="0">
                  <c:v>Atlanta</c:v>
                </c:pt>
                <c:pt idx="1">
                  <c:v>At-Large</c:v>
                </c:pt>
                <c:pt idx="2">
                  <c:v>Austin</c:v>
                </c:pt>
                <c:pt idx="3">
                  <c:v>Charlotte</c:v>
                </c:pt>
                <c:pt idx="4">
                  <c:v>Chicago</c:v>
                </c:pt>
                <c:pt idx="5">
                  <c:v>Dallas</c:v>
                </c:pt>
                <c:pt idx="6">
                  <c:v>DC Metro</c:v>
                </c:pt>
                <c:pt idx="7">
                  <c:v>Greater Boston</c:v>
                </c:pt>
                <c:pt idx="8">
                  <c:v>Houston</c:v>
                </c:pt>
                <c:pt idx="9">
                  <c:v>Maryland</c:v>
                </c:pt>
                <c:pt idx="10">
                  <c:v>Nashville</c:v>
                </c:pt>
                <c:pt idx="11">
                  <c:v>Philadelphia</c:v>
                </c:pt>
                <c:pt idx="12">
                  <c:v>San Antonio</c:v>
                </c:pt>
                <c:pt idx="13">
                  <c:v>Triangle</c:v>
                </c:pt>
                <c:pt idx="14">
                  <c:v>Tri-State</c:v>
                </c:pt>
                <c:pt idx="15">
                  <c:v>Tri-State- Hartford</c:v>
                </c:pt>
                <c:pt idx="16">
                  <c:v>Tri-State Long Island</c:v>
                </c:pt>
                <c:pt idx="17">
                  <c:v>Tri-State-Fairfield</c:v>
                </c:pt>
                <c:pt idx="18">
                  <c:v>Tri-State-NJ</c:v>
                </c:pt>
                <c:pt idx="19">
                  <c:v>Tri-State-NY</c:v>
                </c:pt>
              </c:strCache>
            </c:strRef>
          </c:cat>
          <c:val>
            <c:numRef>
              <c:f>'Chapter Comparisons'!$C$4:$C$23</c:f>
              <c:numCache>
                <c:formatCode>General</c:formatCode>
                <c:ptCount val="20"/>
                <c:pt idx="0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15</c:v>
                </c:pt>
                <c:pt idx="5">
                  <c:v>17</c:v>
                </c:pt>
                <c:pt idx="6">
                  <c:v>5</c:v>
                </c:pt>
                <c:pt idx="7">
                  <c:v>22</c:v>
                </c:pt>
                <c:pt idx="8">
                  <c:v>13</c:v>
                </c:pt>
                <c:pt idx="9">
                  <c:v>12</c:v>
                </c:pt>
                <c:pt idx="10">
                  <c:v>7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10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789-4F27-8A36-DBE29022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863248"/>
        <c:axId val="388863640"/>
      </c:barChart>
      <c:catAx>
        <c:axId val="3888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640"/>
        <c:crosses val="autoZero"/>
        <c:auto val="1"/>
        <c:lblAlgn val="ctr"/>
        <c:lblOffset val="100"/>
        <c:noMultiLvlLbl val="0"/>
      </c:catAx>
      <c:valAx>
        <c:axId val="3888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[XPX Chapter Metrics-Pivot 2024.xlsx]Ops by Chapter!PivotTable2</c:name>
    <c:fmtId val="5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'Ops by Chapter'!$B$3</c:f>
              <c:strCache>
                <c:ptCount val="1"/>
                <c:pt idx="0">
                  <c:v>Members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'Ops by Chapter'!$A$4:$A$13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'Ops by Chapter'!$B$4:$B$13</c:f>
              <c:numCache>
                <c:formatCode>General</c:formatCode>
                <c:ptCount val="10"/>
                <c:pt idx="1">
                  <c:v>310</c:v>
                </c:pt>
                <c:pt idx="2">
                  <c:v>548</c:v>
                </c:pt>
                <c:pt idx="3">
                  <c:v>530</c:v>
                </c:pt>
                <c:pt idx="4">
                  <c:v>693</c:v>
                </c:pt>
                <c:pt idx="5">
                  <c:v>763</c:v>
                </c:pt>
                <c:pt idx="6">
                  <c:v>855</c:v>
                </c:pt>
                <c:pt idx="7">
                  <c:v>987</c:v>
                </c:pt>
                <c:pt idx="8">
                  <c:v>1183</c:v>
                </c:pt>
                <c:pt idx="9">
                  <c:v>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DC-49F0-A7FC-BD1099FE7E17}"/>
            </c:ext>
          </c:extLst>
        </c:ser>
        <c:ser>
          <c:idx val="1"/>
          <c:order val="1"/>
          <c:tx>
            <c:strRef>
              <c:f>'Ops by Chapter'!$C$3</c:f>
              <c:strCache>
                <c:ptCount val="1"/>
                <c:pt idx="0">
                  <c:v>Sponsors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'Ops by Chapter'!$A$4:$A$13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'Ops by Chapter'!$C$4:$C$13</c:f>
              <c:numCache>
                <c:formatCode>_(* #,##0_);_(* \(#,##0\);_(* "-"??_);_(@_)</c:formatCode>
                <c:ptCount val="10"/>
                <c:pt idx="1">
                  <c:v>47</c:v>
                </c:pt>
                <c:pt idx="2">
                  <c:v>53</c:v>
                </c:pt>
                <c:pt idx="3">
                  <c:v>73</c:v>
                </c:pt>
                <c:pt idx="4">
                  <c:v>114</c:v>
                </c:pt>
                <c:pt idx="5">
                  <c:v>120</c:v>
                </c:pt>
                <c:pt idx="6">
                  <c:v>131</c:v>
                </c:pt>
                <c:pt idx="7">
                  <c:v>183</c:v>
                </c:pt>
                <c:pt idx="8">
                  <c:v>189</c:v>
                </c:pt>
                <c:pt idx="9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DC-49F0-A7FC-BD1099FE7E17}"/>
            </c:ext>
          </c:extLst>
        </c:ser>
        <c:ser>
          <c:idx val="2"/>
          <c:order val="2"/>
          <c:tx>
            <c:strRef>
              <c:f>'Ops by Chapter'!$D$3</c:f>
              <c:strCache>
                <c:ptCount val="1"/>
                <c:pt idx="0">
                  <c:v>Average attendees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'Ops by Chapter'!$A$4:$A$13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'Ops by Chapter'!$D$4:$D$13</c:f>
              <c:numCache>
                <c:formatCode>_(* #,##0_);_(* \(#,##0\);_(* "-"??_);_(@_)</c:formatCode>
                <c:ptCount val="10"/>
                <c:pt idx="1">
                  <c:v>198.48333333333335</c:v>
                </c:pt>
                <c:pt idx="2">
                  <c:v>364.33333333333337</c:v>
                </c:pt>
                <c:pt idx="3">
                  <c:v>363.23333333333335</c:v>
                </c:pt>
                <c:pt idx="4">
                  <c:v>544.08333333333326</c:v>
                </c:pt>
                <c:pt idx="5">
                  <c:v>462.14880952380958</c:v>
                </c:pt>
                <c:pt idx="6">
                  <c:v>427.65476190476193</c:v>
                </c:pt>
                <c:pt idx="7">
                  <c:v>454.93333333333334</c:v>
                </c:pt>
                <c:pt idx="8">
                  <c:v>714.77285714285711</c:v>
                </c:pt>
                <c:pt idx="9">
                  <c:v>822.97815223991677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DC-49F0-A7FC-BD1099FE7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63248"/>
        <c:axId val="388863640"/>
      </c:lineChart>
      <c:catAx>
        <c:axId val="3888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640"/>
        <c:crosses val="autoZero"/>
        <c:auto val="1"/>
        <c:lblAlgn val="ctr"/>
        <c:lblOffset val="100"/>
        <c:noMultiLvlLbl val="0"/>
      </c:catAx>
      <c:valAx>
        <c:axId val="3888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[XPX Chapter Metrics-Pivot 2024.xlsx]Comms by Chapter!PivotTable2</c:name>
    <c:fmtId val="16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'Comms by Chapter'!$B$3</c:f>
              <c:strCache>
                <c:ptCount val="1"/>
                <c:pt idx="0">
                  <c:v>Average of Email open rate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'Comms by Chapter'!$A$4:$A$13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'Comms by Chapter'!$B$4:$B$13</c:f>
              <c:numCache>
                <c:formatCode>General</c:formatCode>
                <c:ptCount val="10"/>
                <c:pt idx="1">
                  <c:v>0.21512437964942097</c:v>
                </c:pt>
                <c:pt idx="2">
                  <c:v>0.21953714072426533</c:v>
                </c:pt>
                <c:pt idx="3">
                  <c:v>0.21687163005838556</c:v>
                </c:pt>
                <c:pt idx="4">
                  <c:v>0.22964434402726883</c:v>
                </c:pt>
                <c:pt idx="5">
                  <c:v>0.19523990811894004</c:v>
                </c:pt>
                <c:pt idx="6">
                  <c:v>0.18173265659039953</c:v>
                </c:pt>
                <c:pt idx="7">
                  <c:v>0.33033159282896318</c:v>
                </c:pt>
                <c:pt idx="8">
                  <c:v>0.40631658685107963</c:v>
                </c:pt>
                <c:pt idx="9">
                  <c:v>0.44718031926898394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C-4CB2-95BD-6CA4AABA37BA}"/>
            </c:ext>
          </c:extLst>
        </c:ser>
        <c:ser>
          <c:idx val="1"/>
          <c:order val="1"/>
          <c:tx>
            <c:strRef>
              <c:f>'Comms by Chapter'!$C$3</c:f>
              <c:strCache>
                <c:ptCount val="1"/>
                <c:pt idx="0">
                  <c:v>Average of Email click rate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'Comms by Chapter'!$A$4:$A$13</c:f>
              <c:strCache>
                <c:ptCount val="10"/>
                <c:pt idx="0">
                  <c:v>&lt;12/31/2016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'Comms by Chapter'!$C$4:$C$13</c:f>
              <c:numCache>
                <c:formatCode>General</c:formatCode>
                <c:ptCount val="10"/>
                <c:pt idx="1">
                  <c:v>1.8057395340620751E-2</c:v>
                </c:pt>
                <c:pt idx="2">
                  <c:v>2.2767778596688378E-2</c:v>
                </c:pt>
                <c:pt idx="3">
                  <c:v>2.428076653059915E-2</c:v>
                </c:pt>
                <c:pt idx="4">
                  <c:v>2.8943637906524097E-2</c:v>
                </c:pt>
                <c:pt idx="5">
                  <c:v>1.7216679732250592E-2</c:v>
                </c:pt>
                <c:pt idx="6">
                  <c:v>9.7148454483207535E-3</c:v>
                </c:pt>
                <c:pt idx="7">
                  <c:v>2.1698893454787309E-2</c:v>
                </c:pt>
                <c:pt idx="8">
                  <c:v>4.531960447579346E-2</c:v>
                </c:pt>
                <c:pt idx="9">
                  <c:v>6.6511730109672304E-2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5-4C09-8C00-71CCB79DD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63248"/>
        <c:axId val="388863640"/>
      </c:lineChart>
      <c:catAx>
        <c:axId val="38886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640"/>
        <c:crosses val="autoZero"/>
        <c:auto val="1"/>
        <c:lblAlgn val="ctr"/>
        <c:lblOffset val="100"/>
        <c:noMultiLvlLbl val="0"/>
      </c:catAx>
      <c:valAx>
        <c:axId val="3888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6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14</xdr:row>
      <xdr:rowOff>185736</xdr:rowOff>
    </xdr:from>
    <xdr:to>
      <xdr:col>17</xdr:col>
      <xdr:colOff>1152525</xdr:colOff>
      <xdr:row>47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ED464B-30AD-8C14-2292-FD9F5C742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261408</xdr:colOff>
      <xdr:row>3</xdr:row>
      <xdr:rowOff>130704</xdr:rowOff>
    </xdr:from>
    <xdr:to>
      <xdr:col>15</xdr:col>
      <xdr:colOff>334433</xdr:colOff>
      <xdr:row>20</xdr:row>
      <xdr:rowOff>68792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C5DBA7-2BB9-413D-9F75-132575E3B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97845</xdr:colOff>
      <xdr:row>2</xdr:row>
      <xdr:rowOff>34253</xdr:rowOff>
    </xdr:from>
    <xdr:to>
      <xdr:col>16</xdr:col>
      <xdr:colOff>539843</xdr:colOff>
      <xdr:row>16</xdr:row>
      <xdr:rowOff>177992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261408</xdr:colOff>
      <xdr:row>3</xdr:row>
      <xdr:rowOff>130704</xdr:rowOff>
    </xdr:from>
    <xdr:to>
      <xdr:col>15</xdr:col>
      <xdr:colOff>334433</xdr:colOff>
      <xdr:row>20</xdr:row>
      <xdr:rowOff>68792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36012F-A5A5-4493-8C5F-FF591B3CF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y Adams" refreshedDate="45677.670928356485" createdVersion="5" refreshedVersion="8" minRefreshableVersion="3" recordCount="142" xr:uid="{00000000-000A-0000-FFFF-FFFF00000000}">
  <cacheSource type="worksheet">
    <worksheetSource ref="A1:K1048576" sheet="Data"/>
  </cacheSource>
  <cacheFields count="14">
    <cacheField name="Date" numFmtId="164">
      <sharedItems containsNonDate="0" containsDate="1" containsString="0" containsBlank="1" minDate="2016-12-31T00:00:00" maxDate="2025-01-01T00:00:00" count="30">
        <d v="2016-12-31T00:00:00"/>
        <d v="2017-12-31T00:00:00"/>
        <d v="2018-12-31T00:00:00"/>
        <d v="2019-12-30T00:00:00"/>
        <d v="2020-12-31T00:00:00"/>
        <d v="2021-12-31T00:00:00"/>
        <d v="2022-12-31T00:00:00"/>
        <d v="2023-12-31T00:00:00"/>
        <d v="2024-12-31T00:00:00"/>
        <m/>
        <d v="2017-03-30T00:00:00" u="1"/>
        <d v="2017-06-30T00:00:00" u="1"/>
        <d v="2017-09-30T00:00:00" u="1"/>
        <d v="2018-03-31T00:00:00" u="1"/>
        <d v="2018-06-30T00:00:00" u="1"/>
        <d v="2018-09-30T00:00:00" u="1"/>
        <d v="2019-03-31T00:00:00" u="1"/>
        <d v="2019-06-30T00:00:00" u="1"/>
        <d v="2019-09-30T00:00:00" u="1"/>
        <d v="2020-03-31T00:00:00" u="1"/>
        <d v="2020-06-30T00:00:00" u="1"/>
        <d v="2020-09-30T00:00:00" u="1"/>
        <d v="2021-03-31T00:00:00" u="1"/>
        <d v="2021-06-30T00:00:00" u="1"/>
        <d v="2021-09-30T00:00:00" u="1"/>
        <d v="2022-03-31T00:00:00" u="1"/>
        <d v="2022-06-30T00:00:00" u="1"/>
        <d v="2022-09-30T00:00:00" u="1"/>
        <d v="2022-06-03T00:00:00" u="1"/>
        <d v="2020-06-20T00:00:00" u="1"/>
      </sharedItems>
      <fieldGroup par="13"/>
    </cacheField>
    <cacheField name="Chapter" numFmtId="0">
      <sharedItems containsBlank="1" count="32">
        <s v="At-Large"/>
        <s v="DC Metro"/>
        <s v="Maryland"/>
        <s v="Greater Boston"/>
        <s v="Philadelphia"/>
        <s v="Tri-State"/>
        <s v="Tri-State-CT"/>
        <s v="Tri-State-NJ"/>
        <s v="Tri-State-NY"/>
        <s v="Chicago"/>
        <s v="Tri-State-Fairfield"/>
        <s v="Tri-State- Hartford"/>
        <s v="San Antonio"/>
        <s v="Atlanta"/>
        <s v="Tri-State Long Island"/>
        <s v="South Florida"/>
        <s v="Austin"/>
        <s v="Charlotte"/>
        <s v="Triangle"/>
        <s v="Dallas"/>
        <s v="Houston"/>
        <s v="Nashville"/>
        <m/>
        <s v="New England-RI" u="1"/>
        <s v="New England-MA" u="1"/>
        <s v="New England-NH" u="1"/>
        <s v="Fairfield" u="1"/>
        <s v="Hartford" u="1"/>
        <s v=" Long Island" u="1"/>
        <s v="New Jersey" u="1"/>
        <s v="New York" u="1"/>
        <s v="New England" u="1"/>
      </sharedItems>
    </cacheField>
    <cacheField name="Web page views" numFmtId="0">
      <sharedItems containsString="0" containsBlank="1" containsNumber="1" containsInteger="1" minValue="0" maxValue="56228"/>
    </cacheField>
    <cacheField name="Mailing List" numFmtId="0">
      <sharedItems containsBlank="1" containsMixedTypes="1" containsNumber="1" containsInteger="1" minValue="21" maxValue="13989"/>
    </cacheField>
    <cacheField name="Members" numFmtId="0">
      <sharedItems containsString="0" containsBlank="1" containsNumber="1" containsInteger="1" minValue="0" maxValue="140"/>
    </cacheField>
    <cacheField name="Sponsors" numFmtId="0">
      <sharedItems containsString="0" containsBlank="1" containsNumber="1" containsInteger="1" minValue="0" maxValue="25"/>
    </cacheField>
    <cacheField name="Events" numFmtId="0">
      <sharedItems containsString="0" containsBlank="1" containsNumber="1" containsInteger="1" minValue="0" maxValue="42"/>
    </cacheField>
    <cacheField name="Event attendees" numFmtId="0">
      <sharedItems containsBlank="1" containsMixedTypes="1" containsNumber="1" containsInteger="1" minValue="0" maxValue="1121"/>
    </cacheField>
    <cacheField name="Average attendees" numFmtId="0">
      <sharedItems containsBlank="1" containsMixedTypes="1" containsNumber="1" minValue="8.25" maxValue="170"/>
    </cacheField>
    <cacheField name="Email open rate" numFmtId="9">
      <sharedItems containsBlank="1" containsMixedTypes="1" containsNumber="1" minValue="0" maxValue="0.98336507102676907"/>
    </cacheField>
    <cacheField name="Email click rate" numFmtId="9">
      <sharedItems containsBlank="1" containsMixedTypes="1" containsNumber="1" minValue="0" maxValue="0.46297437703618916"/>
    </cacheField>
    <cacheField name="Months (Date)" numFmtId="0" databaseField="0">
      <fieldGroup base="0">
        <rangePr groupBy="months" startDate="2016-12-31T00:00:00" endDate="2025-01-01T00:00:00"/>
        <groupItems count="14">
          <s v="&lt;12/31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5"/>
        </groupItems>
      </fieldGroup>
    </cacheField>
    <cacheField name="Quarters (Date)" numFmtId="0" databaseField="0">
      <fieldGroup base="0">
        <rangePr groupBy="quarters" startDate="2016-12-31T00:00:00" endDate="2025-01-01T00:00:00"/>
        <groupItems count="6">
          <s v="&lt;12/31/2016"/>
          <s v="Qtr1"/>
          <s v="Qtr2"/>
          <s v="Qtr3"/>
          <s v="Qtr4"/>
          <s v="&gt;1/1/2025"/>
        </groupItems>
      </fieldGroup>
    </cacheField>
    <cacheField name="Years (Date)" numFmtId="0" databaseField="0">
      <fieldGroup base="0">
        <rangePr groupBy="years" startDate="2016-12-31T00:00:00" endDate="2025-01-01T00:00:00"/>
        <groupItems count="12">
          <s v="&lt;12/31/2016"/>
          <s v="2016"/>
          <s v="2017"/>
          <s v="2018"/>
          <s v="2019"/>
          <s v="2020"/>
          <s v="2021"/>
          <s v="2022"/>
          <s v="2023"/>
          <s v="2024"/>
          <s v="2025"/>
          <s v="&gt;1/1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x v="0"/>
    <n v="29952"/>
    <n v="5586"/>
    <n v="2"/>
    <m/>
    <m/>
    <m/>
    <m/>
    <n v="0.22438797232570518"/>
    <n v="1.8094731240021287E-2"/>
  </r>
  <r>
    <x v="0"/>
    <x v="1"/>
    <n v="663"/>
    <n v="474"/>
    <n v="55"/>
    <n v="6"/>
    <n v="4"/>
    <n v="121"/>
    <n v="30.25"/>
    <n v="0.24152943403369298"/>
    <n v="3.7289418890781752E-2"/>
  </r>
  <r>
    <x v="0"/>
    <x v="2"/>
    <n v="871"/>
    <n v="536"/>
    <n v="70"/>
    <n v="17"/>
    <n v="5"/>
    <n v="142"/>
    <n v="28.4"/>
    <n v="0.28376377693699623"/>
    <n v="2.5497614739266327E-2"/>
  </r>
  <r>
    <x v="0"/>
    <x v="3"/>
    <n v="3055"/>
    <n v="1748"/>
    <n v="78"/>
    <n v="11"/>
    <n v="4"/>
    <n v="270"/>
    <n v="67.5"/>
    <n v="0.22825849647041699"/>
    <n v="1.2699221308492832E-2"/>
  </r>
  <r>
    <x v="0"/>
    <x v="4"/>
    <n v="374"/>
    <n v="395"/>
    <n v="29"/>
    <n v="2"/>
    <n v="3"/>
    <n v="48"/>
    <n v="16"/>
    <n v="0.20083594566353188"/>
    <n v="1.1912225705329153E-2"/>
  </r>
  <r>
    <x v="0"/>
    <x v="5"/>
    <m/>
    <s v=" "/>
    <n v="3"/>
    <n v="0"/>
    <m/>
    <s v=" "/>
    <m/>
    <m/>
    <m/>
  </r>
  <r>
    <x v="0"/>
    <x v="6"/>
    <n v="1092"/>
    <n v="1100"/>
    <n v="71"/>
    <n v="11"/>
    <n v="3"/>
    <n v="115"/>
    <n v="38.333333333333336"/>
    <n v="0.16619890176937158"/>
    <n v="1.4887126296522269E-2"/>
  </r>
  <r>
    <x v="0"/>
    <x v="7"/>
    <m/>
    <n v="21"/>
    <n v="0"/>
    <n v="0"/>
    <m/>
    <n v="0"/>
    <m/>
    <m/>
    <m/>
  </r>
  <r>
    <x v="0"/>
    <x v="8"/>
    <n v="403"/>
    <n v="165"/>
    <n v="2"/>
    <n v="0"/>
    <n v="3"/>
    <n v="54"/>
    <n v="18"/>
    <n v="0.16089613034623218"/>
    <n v="6.021429203931639E-3"/>
  </r>
  <r>
    <x v="1"/>
    <x v="0"/>
    <n v="41648"/>
    <n v="6936"/>
    <n v="2"/>
    <m/>
    <m/>
    <m/>
    <m/>
    <n v="0.20491452991452991"/>
    <n v="2.5373931623931624E-2"/>
  </r>
  <r>
    <x v="1"/>
    <x v="9"/>
    <n v="1283"/>
    <n v="662"/>
    <n v="63"/>
    <n v="0"/>
    <n v="6"/>
    <n v="130"/>
    <n v="21.666666666666668"/>
    <n v="0.21477860839562968"/>
    <n v="1.3513513513513514E-2"/>
  </r>
  <r>
    <x v="1"/>
    <x v="1"/>
    <n v="744"/>
    <n v="561"/>
    <n v="62"/>
    <n v="5"/>
    <n v="3"/>
    <n v="123"/>
    <n v="41"/>
    <n v="0.25256714060031593"/>
    <n v="3.0410742496050552E-2"/>
  </r>
  <r>
    <x v="1"/>
    <x v="2"/>
    <n v="1229"/>
    <n v="645"/>
    <n v="75"/>
    <n v="14"/>
    <n v="4"/>
    <n v="215"/>
    <n v="54"/>
    <n v="0.25476295968099244"/>
    <n v="3.1346920691182986E-2"/>
  </r>
  <r>
    <x v="1"/>
    <x v="3"/>
    <n v="1682"/>
    <n v="1886"/>
    <n v="79"/>
    <n v="11"/>
    <n v="3"/>
    <n v="135"/>
    <n v="45"/>
    <n v="0.20069839015151514"/>
    <n v="8.4635416666666661E-3"/>
  </r>
  <r>
    <x v="1"/>
    <x v="4"/>
    <n v="653"/>
    <n v="457"/>
    <n v="31"/>
    <n v="1"/>
    <n v="6"/>
    <n v="102"/>
    <n v="17"/>
    <n v="0.20652173913043478"/>
    <n v="1.107273466070703E-2"/>
  </r>
  <r>
    <x v="1"/>
    <x v="5"/>
    <n v="128"/>
    <s v=" "/>
    <n v="22"/>
    <n v="4"/>
    <m/>
    <s v=" "/>
    <m/>
    <m/>
    <m/>
  </r>
  <r>
    <x v="1"/>
    <x v="10"/>
    <n v="937"/>
    <n v="266"/>
    <n v="57"/>
    <n v="9"/>
    <n v="3"/>
    <n v="155"/>
    <n v="51.666666666666664"/>
    <n v="0.18053877318928141"/>
    <n v="1.2225460231715118E-2"/>
  </r>
  <r>
    <x v="1"/>
    <x v="11"/>
    <n v="642"/>
    <n v="190"/>
    <n v="41"/>
    <n v="9"/>
    <n v="4"/>
    <n v="116"/>
    <n v="29"/>
    <n v="0.1632315661853852"/>
    <n v="1.2013666923839966E-2"/>
  </r>
  <r>
    <x v="1"/>
    <x v="7"/>
    <n v="474"/>
    <n v="229"/>
    <n v="22"/>
    <n v="0"/>
    <n v="3"/>
    <n v="85"/>
    <n v="28.333333333333332"/>
    <n v="0.2643312101910828"/>
    <n v="5.3343949044585989E-2"/>
  </r>
  <r>
    <x v="1"/>
    <x v="8"/>
    <n v="636"/>
    <n v="352"/>
    <n v="15"/>
    <n v="0"/>
    <n v="3"/>
    <n v="86"/>
    <n v="28.666666666666668"/>
    <n v="0.29737457759292957"/>
    <n v="2.7293995321029375E-2"/>
  </r>
  <r>
    <x v="1"/>
    <x v="12"/>
    <n v="649"/>
    <n v="559"/>
    <n v="79"/>
    <n v="0"/>
    <n v="1"/>
    <n v="48"/>
    <n v="48"/>
    <n v="0.17518905293482176"/>
    <n v="2.5387108390349297E-2"/>
  </r>
  <r>
    <x v="2"/>
    <x v="0"/>
    <n v="43383"/>
    <n v="7619"/>
    <n v="5"/>
    <m/>
    <m/>
    <m/>
    <m/>
    <n v="0.18976905885274398"/>
    <n v="2.1057859448721131E-2"/>
  </r>
  <r>
    <x v="2"/>
    <x v="9"/>
    <n v="1282"/>
    <n v="690"/>
    <n v="52"/>
    <n v="0"/>
    <n v="3"/>
    <n v="117"/>
    <n v="39"/>
    <n v="0.22251440020035063"/>
    <n v="2.7548209366391185E-2"/>
  </r>
  <r>
    <x v="2"/>
    <x v="1"/>
    <n v="594"/>
    <n v="606"/>
    <n v="62"/>
    <n v="5"/>
    <n v="3"/>
    <n v="136"/>
    <n v="45.333333333333336"/>
    <n v="0.24167397020157758"/>
    <n v="2.3006134969325152E-2"/>
  </r>
  <r>
    <x v="2"/>
    <x v="2"/>
    <n v="1784"/>
    <n v="707"/>
    <n v="84"/>
    <n v="12"/>
    <n v="5"/>
    <n v="209"/>
    <n v="41.8"/>
    <n v="0.24037776193870278"/>
    <n v="1.9511760513186031E-2"/>
  </r>
  <r>
    <x v="2"/>
    <x v="3"/>
    <n v="2076"/>
    <n v="2034"/>
    <n v="78"/>
    <n v="12"/>
    <n v="3"/>
    <n v="143"/>
    <n v="47.666666666666664"/>
    <n v="0.19627559023448499"/>
    <n v="1.3835820295217793E-2"/>
  </r>
  <r>
    <x v="2"/>
    <x v="4"/>
    <n v="747"/>
    <n v="572"/>
    <n v="34"/>
    <n v="6"/>
    <n v="4"/>
    <n v="132"/>
    <n v="33"/>
    <n v="0.20965618141916606"/>
    <n v="1.4191660570592539E-2"/>
  </r>
  <r>
    <x v="2"/>
    <x v="5"/>
    <n v="75"/>
    <s v=" "/>
    <n v="24"/>
    <n v="4"/>
    <m/>
    <s v=" "/>
    <m/>
    <s v=" "/>
    <s v=" "/>
  </r>
  <r>
    <x v="2"/>
    <x v="10"/>
    <n v="1053"/>
    <n v="489"/>
    <n v="63"/>
    <n v="8"/>
    <n v="4"/>
    <n v="186"/>
    <n v="46.5"/>
    <n v="0.18309603700009069"/>
    <n v="1.6142196426952027E-2"/>
  </r>
  <r>
    <x v="2"/>
    <x v="11"/>
    <n v="651"/>
    <n v="320"/>
    <n v="37"/>
    <n v="8"/>
    <n v="5"/>
    <n v="98"/>
    <n v="19.600000000000001"/>
    <n v="0.15432660238918197"/>
    <n v="1.0490570614274452E-2"/>
  </r>
  <r>
    <x v="2"/>
    <x v="7"/>
    <n v="523"/>
    <n v="323"/>
    <n v="24"/>
    <n v="1"/>
    <n v="3"/>
    <n v="97"/>
    <n v="32.333333333333336"/>
    <n v="0.25274725274725274"/>
    <n v="4.3239369326325848E-2"/>
  </r>
  <r>
    <x v="2"/>
    <x v="8"/>
    <n v="604"/>
    <n v="464"/>
    <n v="13"/>
    <n v="0"/>
    <n v="3"/>
    <n v="84"/>
    <n v="28"/>
    <n v="0.29705583756345177"/>
    <n v="5.9289340101522842E-2"/>
  </r>
  <r>
    <x v="2"/>
    <x v="12"/>
    <n v="567"/>
    <n v="598"/>
    <n v="54"/>
    <n v="17"/>
    <n v="1"/>
    <n v="30"/>
    <n v="30"/>
    <n v="0.1980952380952381"/>
    <n v="1.8775510204081632E-2"/>
  </r>
  <r>
    <x v="3"/>
    <x v="0"/>
    <n v="54613"/>
    <n v="8873"/>
    <n v="3"/>
    <m/>
    <n v="3"/>
    <n v="81"/>
    <n v="27"/>
    <n v="0.18690386406991705"/>
    <n v="3.1675613326826668E-2"/>
  </r>
  <r>
    <x v="3"/>
    <x v="13"/>
    <n v="2205"/>
    <n v="288"/>
    <n v="74"/>
    <n v="11"/>
    <n v="3"/>
    <n v="194"/>
    <n v="64.666666666666671"/>
    <n v="0.42446982055464927"/>
    <n v="6.6231647634584015E-2"/>
  </r>
  <r>
    <x v="3"/>
    <x v="9"/>
    <n v="1301"/>
    <n v="795"/>
    <n v="53"/>
    <n v="10"/>
    <n v="4"/>
    <n v="109"/>
    <n v="27.25"/>
    <n v="0.2117079311791859"/>
    <n v="2.717163239613932E-2"/>
  </r>
  <r>
    <x v="3"/>
    <x v="1"/>
    <n v="623"/>
    <n v="655"/>
    <n v="65"/>
    <n v="4"/>
    <n v="3"/>
    <n v="136"/>
    <n v="45.333333333333336"/>
    <n v="0.22266109919873603"/>
    <n v="2.4715043448820674E-2"/>
  </r>
  <r>
    <x v="3"/>
    <x v="2"/>
    <n v="1362"/>
    <n v="803"/>
    <n v="90"/>
    <n v="13"/>
    <n v="4"/>
    <n v="241"/>
    <n v="60.25"/>
    <n v="0.23292743129833798"/>
    <n v="2.1309856837255226E-2"/>
  </r>
  <r>
    <x v="3"/>
    <x v="3"/>
    <n v="2253"/>
    <n v="2248"/>
    <n v="85"/>
    <n v="25"/>
    <n v="4"/>
    <n v="157"/>
    <n v="39.25"/>
    <n v="0.20595045149340124"/>
    <n v="1.5088369221270355E-2"/>
  </r>
  <r>
    <x v="3"/>
    <x v="4"/>
    <n v="752"/>
    <n v="687"/>
    <n v="63"/>
    <n v="4"/>
    <n v="4"/>
    <n v="120"/>
    <n v="30"/>
    <n v="0.23202062405547161"/>
    <n v="1.8668326073428748E-2"/>
  </r>
  <r>
    <x v="3"/>
    <x v="5"/>
    <n v="352"/>
    <s v=" "/>
    <n v="43"/>
    <n v="3"/>
    <m/>
    <s v=" "/>
    <m/>
    <n v="0"/>
    <n v="0"/>
  </r>
  <r>
    <x v="3"/>
    <x v="10"/>
    <n v="1200"/>
    <n v="632"/>
    <n v="69"/>
    <n v="2"/>
    <n v="3"/>
    <n v="175"/>
    <n v="58.333333333333336"/>
    <n v="0.19763334510773578"/>
    <n v="2.3489932885906041E-2"/>
  </r>
  <r>
    <x v="3"/>
    <x v="11"/>
    <n v="761"/>
    <n v="440"/>
    <n v="32"/>
    <n v="3"/>
    <n v="3"/>
    <n v="104"/>
    <n v="34.666666666666664"/>
    <n v="0.15534400692340977"/>
    <n v="1.2260204817539306E-2"/>
  </r>
  <r>
    <x v="3"/>
    <x v="14"/>
    <n v="561"/>
    <n v="108"/>
    <n v="22"/>
    <n v="13"/>
    <n v="3"/>
    <n v="76"/>
    <n v="25.333333333333332"/>
    <n v="0.43782383419689119"/>
    <n v="8.46286701208981E-2"/>
  </r>
  <r>
    <x v="3"/>
    <x v="7"/>
    <n v="528"/>
    <n v="442"/>
    <n v="28"/>
    <n v="4"/>
    <n v="3"/>
    <n v="83"/>
    <n v="27.666666666666668"/>
    <n v="0.2438876540715296"/>
    <n v="3.4552434835320264E-2"/>
  </r>
  <r>
    <x v="3"/>
    <x v="8"/>
    <n v="598"/>
    <n v="628"/>
    <n v="20"/>
    <n v="2"/>
    <n v="3"/>
    <n v="85"/>
    <n v="28.333333333333332"/>
    <n v="0.27736704030527071"/>
    <n v="3.7681850703553545E-2"/>
  </r>
  <r>
    <x v="3"/>
    <x v="12"/>
    <n v="910"/>
    <n v="623"/>
    <n v="46"/>
    <n v="20"/>
    <n v="2"/>
    <n v="152"/>
    <n v="76"/>
    <n v="0.1863237139272271"/>
    <n v="7.7373483897950649E-3"/>
  </r>
  <r>
    <x v="4"/>
    <x v="0"/>
    <n v="56228"/>
    <n v="9907"/>
    <n v="4"/>
    <m/>
    <n v="0"/>
    <n v="0"/>
    <s v=" "/>
    <n v="0.21296184130829801"/>
    <n v="1.6717141126589945E-2"/>
  </r>
  <r>
    <x v="4"/>
    <x v="13"/>
    <n v="1761"/>
    <n v="478"/>
    <n v="98"/>
    <n v="20"/>
    <n v="8"/>
    <n v="283"/>
    <n v="35.375"/>
    <n v="0.29299175500588925"/>
    <n v="1.9729093050647822E-2"/>
  </r>
  <r>
    <x v="4"/>
    <x v="9"/>
    <n v="883"/>
    <n v="941"/>
    <n v="66"/>
    <n v="11"/>
    <n v="8"/>
    <n v="186"/>
    <n v="23.25"/>
    <n v="0.2"/>
    <n v="1.1053984575835476E-2"/>
  </r>
  <r>
    <x v="4"/>
    <x v="1"/>
    <n v="537"/>
    <n v="698"/>
    <n v="56"/>
    <n v="7"/>
    <n v="5"/>
    <n v="142"/>
    <n v="28.4"/>
    <n v="0.21074502819827842"/>
    <n v="1.543484713564856E-2"/>
  </r>
  <r>
    <x v="4"/>
    <x v="2"/>
    <n v="974"/>
    <n v="864"/>
    <n v="85"/>
    <n v="13"/>
    <n v="6"/>
    <n v="179"/>
    <n v="29.833333333333332"/>
    <n v="0.20697819314641744"/>
    <n v="1.3831775700934579E-2"/>
  </r>
  <r>
    <x v="4"/>
    <x v="3"/>
    <n v="1131"/>
    <n v="2353"/>
    <n v="92"/>
    <n v="19"/>
    <n v="5"/>
    <n v="150"/>
    <n v="30"/>
    <n v="0.17245637583892617"/>
    <n v="7.5704697986577179E-3"/>
  </r>
  <r>
    <x v="4"/>
    <x v="4"/>
    <n v="661"/>
    <n v="727"/>
    <n v="72"/>
    <n v="2"/>
    <n v="7"/>
    <n v="181"/>
    <n v="25.857142857142858"/>
    <n v="0.18784916201117319"/>
    <n v="1.0649441340782122E-2"/>
  </r>
  <r>
    <x v="4"/>
    <x v="12"/>
    <n v="758"/>
    <n v="740"/>
    <n v="43"/>
    <n v="17"/>
    <n v="5"/>
    <n v="151"/>
    <n v="30.2"/>
    <n v="0.19575856443719414"/>
    <n v="4.8939641109298528E-3"/>
  </r>
  <r>
    <x v="4"/>
    <x v="15"/>
    <n v="1229"/>
    <n v="94"/>
    <n v="43"/>
    <n v="8"/>
    <n v="2"/>
    <n v="157"/>
    <n v="78.5"/>
    <n v="0"/>
    <n v="0"/>
  </r>
  <r>
    <x v="4"/>
    <x v="5"/>
    <n v="377"/>
    <s v=" "/>
    <n v="50"/>
    <n v="6"/>
    <n v="1"/>
    <n v="105"/>
    <n v="105"/>
    <n v="0.20609720463621312"/>
    <n v="3.2628810752897634E-2"/>
  </r>
  <r>
    <x v="4"/>
    <x v="10"/>
    <n v="721"/>
    <n v="698"/>
    <n v="61"/>
    <n v="3"/>
    <n v="6"/>
    <n v="91"/>
    <n v="15.166666666666666"/>
    <n v="0.20395848419020035"/>
    <n v="4.1274438812454746E-2"/>
  </r>
  <r>
    <x v="4"/>
    <x v="11"/>
    <n v="317"/>
    <n v="494"/>
    <n v="30"/>
    <n v="2"/>
    <n v="6"/>
    <n v="91"/>
    <n v="15.166666666666666"/>
    <n v="0.20395848419020035"/>
    <n v="4.1274438812454746E-2"/>
  </r>
  <r>
    <x v="4"/>
    <x v="14"/>
    <n v="323"/>
    <n v="178"/>
    <n v="22"/>
    <n v="10"/>
    <n v="5"/>
    <n v="78"/>
    <n v="15.6"/>
    <n v="0.20160642570281123"/>
    <n v="1.285140562248996E-2"/>
  </r>
  <r>
    <x v="4"/>
    <x v="7"/>
    <n v="508"/>
    <n v="522"/>
    <n v="25"/>
    <n v="2"/>
    <n v="5"/>
    <n v="69"/>
    <n v="13.8"/>
    <n v="0.21498152502519316"/>
    <n v="2.3849512932482365E-2"/>
  </r>
  <r>
    <x v="4"/>
    <x v="8"/>
    <n v="500"/>
    <n v="767"/>
    <n v="16"/>
    <n v="0"/>
    <n v="5"/>
    <n v="80"/>
    <n v="16"/>
    <n v="0.21825557809330629"/>
    <n v="6.4908722109533468E-3"/>
  </r>
  <r>
    <x v="5"/>
    <x v="0"/>
    <n v="52299"/>
    <n v="10569"/>
    <n v="3"/>
    <m/>
    <m/>
    <n v="0"/>
    <s v=" "/>
    <n v="0.2458872636711214"/>
    <n v="3.304219720088393E-2"/>
  </r>
  <r>
    <x v="5"/>
    <x v="13"/>
    <n v="2176"/>
    <n v="575"/>
    <n v="108"/>
    <n v="13"/>
    <n v="9"/>
    <n v="243"/>
    <n v="27"/>
    <n v="0.33190772420943493"/>
    <n v="5.2358735095904614E-2"/>
  </r>
  <r>
    <x v="5"/>
    <x v="16"/>
    <n v="471"/>
    <n v="148"/>
    <n v="26"/>
    <n v="17"/>
    <n v="1"/>
    <n v="36"/>
    <n v="36"/>
    <m/>
    <m/>
  </r>
  <r>
    <x v="5"/>
    <x v="17"/>
    <n v="817"/>
    <n v="160"/>
    <n v="39"/>
    <n v="8"/>
    <n v="3"/>
    <n v="84"/>
    <n v="28"/>
    <n v="5.2358735095904614E-2"/>
    <n v="0"/>
  </r>
  <r>
    <x v="5"/>
    <x v="9"/>
    <n v="648"/>
    <n v="979"/>
    <n v="66"/>
    <n v="14"/>
    <n v="7"/>
    <n v="172"/>
    <n v="24.571428571428573"/>
    <n v="0.17276636407071189"/>
    <n v="4.5867176301958908E-3"/>
  </r>
  <r>
    <x v="5"/>
    <x v="1"/>
    <n v="277"/>
    <n v="752"/>
    <n v="57"/>
    <n v="4"/>
    <n v="2"/>
    <n v="100"/>
    <n v="50"/>
    <n v="0.20737963693764799"/>
    <n v="5.722178374112076E-3"/>
  </r>
  <r>
    <x v="5"/>
    <x v="2"/>
    <n v="889"/>
    <n v="920"/>
    <n v="80"/>
    <n v="12"/>
    <n v="6"/>
    <n v="185"/>
    <n v="30.833333333333332"/>
    <n v="0.15668650552653954"/>
    <n v="2.6721729624681161E-3"/>
  </r>
  <r>
    <x v="5"/>
    <x v="3"/>
    <n v="711"/>
    <n v="2444"/>
    <n v="94"/>
    <n v="10"/>
    <n v="2"/>
    <n v="50"/>
    <n v="25"/>
    <n v="0.14980298862538102"/>
    <n v="3.4198200877258197E-3"/>
  </r>
  <r>
    <x v="5"/>
    <x v="4"/>
    <n v="348"/>
    <n v="779"/>
    <n v="74"/>
    <n v="2"/>
    <n v="3"/>
    <n v="109"/>
    <n v="36.333333333333336"/>
    <n v="0.18499948838637062"/>
    <n v="3.5812954057096082E-3"/>
  </r>
  <r>
    <x v="5"/>
    <x v="12"/>
    <n v="809"/>
    <n v="800"/>
    <n v="38"/>
    <n v="13"/>
    <n v="2"/>
    <n v="83"/>
    <n v="41.5"/>
    <n v="9.0488006617038874E-2"/>
    <n v="4.9627791563275434E-4"/>
  </r>
  <r>
    <x v="5"/>
    <x v="15"/>
    <n v="809"/>
    <n v="195"/>
    <n v="52"/>
    <n v="7"/>
    <n v="6"/>
    <n v="100"/>
    <n v="16.666666666666668"/>
    <n v="3.0214424951267055E-2"/>
    <n v="1.9493177387914229E-3"/>
  </r>
  <r>
    <x v="5"/>
    <x v="18"/>
    <n v="439"/>
    <n v="75"/>
    <n v="35"/>
    <n v="14"/>
    <n v="4"/>
    <n v="33"/>
    <n v="8.25"/>
    <n v="0.34765625"/>
    <n v="7.8125E-3"/>
  </r>
  <r>
    <x v="5"/>
    <x v="5"/>
    <n v="84"/>
    <s v=" "/>
    <n v="43"/>
    <n v="6"/>
    <m/>
    <n v="71"/>
    <m/>
    <m/>
    <m/>
  </r>
  <r>
    <x v="5"/>
    <x v="10"/>
    <n v="551"/>
    <n v="719"/>
    <n v="57"/>
    <n v="4"/>
    <n v="4"/>
    <n v="91"/>
    <n v="22.75"/>
    <n v="0.1816124469589816"/>
    <n v="1.3465346534653465E-2"/>
  </r>
  <r>
    <x v="5"/>
    <x v="11"/>
    <n v="278"/>
    <n v="523"/>
    <n v="27"/>
    <n v="1"/>
    <n v="4"/>
    <n v="91"/>
    <n v="22.75"/>
    <n v="0.1816124469589816"/>
    <n v="1.3465346534653465E-2"/>
  </r>
  <r>
    <x v="5"/>
    <x v="14"/>
    <n v="416"/>
    <n v="252"/>
    <n v="18"/>
    <n v="6"/>
    <n v="6"/>
    <n v="92"/>
    <n v="15.333333333333334"/>
    <n v="0.27635782747603832"/>
    <n v="5.9904153354632585E-3"/>
  </r>
  <r>
    <x v="5"/>
    <x v="7"/>
    <n v="347"/>
    <n v="588"/>
    <n v="26"/>
    <n v="0"/>
    <n v="3"/>
    <n v="53"/>
    <n v="17.666666666666668"/>
    <n v="0.16184298070525616"/>
    <n v="2.162341982701264E-3"/>
  </r>
  <r>
    <x v="5"/>
    <x v="8"/>
    <n v="248"/>
    <n v="854"/>
    <n v="12"/>
    <n v="0"/>
    <n v="2"/>
    <n v="50"/>
    <n v="25"/>
    <n v="0.13614941525571653"/>
    <n v="4.7128643742363413E-3"/>
  </r>
  <r>
    <x v="6"/>
    <x v="0"/>
    <n v="54563"/>
    <n v="11415"/>
    <n v="2"/>
    <m/>
    <m/>
    <m/>
    <s v=" "/>
    <n v="0.33687460575678096"/>
    <n v="4.9633146309883469E-2"/>
  </r>
  <r>
    <x v="6"/>
    <x v="13"/>
    <n v="1726"/>
    <n v="675"/>
    <n v="107"/>
    <n v="14"/>
    <n v="9"/>
    <n v="207"/>
    <n v="23"/>
    <n v="0.4557772483621203"/>
    <n v="7.117331745086361E-2"/>
  </r>
  <r>
    <x v="6"/>
    <x v="16"/>
    <n v="522"/>
    <n v="246"/>
    <n v="41"/>
    <n v="19"/>
    <n v="2"/>
    <n v="66"/>
    <n v="33"/>
    <n v="7.117331745086361E-2"/>
    <n v="0"/>
  </r>
  <r>
    <x v="6"/>
    <x v="17"/>
    <n v="615"/>
    <n v="234"/>
    <n v="42"/>
    <n v="8"/>
    <n v="4"/>
    <n v="122"/>
    <n v="30.5"/>
    <n v="7.117331745086361E-2"/>
    <n v="0"/>
  </r>
  <r>
    <x v="6"/>
    <x v="9"/>
    <n v="499"/>
    <n v="1032"/>
    <n v="71"/>
    <n v="18"/>
    <n v="7"/>
    <n v="182"/>
    <n v="26"/>
    <n v="0.30893353941267387"/>
    <n v="1.4219474497681607E-2"/>
  </r>
  <r>
    <x v="6"/>
    <x v="19"/>
    <n v="677"/>
    <n v="192"/>
    <n v="63"/>
    <n v="20"/>
    <n v="3"/>
    <n v="72"/>
    <n v="24"/>
    <n v="0.68683274021352314"/>
    <n v="9.6085409252669035E-2"/>
  </r>
  <r>
    <x v="6"/>
    <x v="1"/>
    <n v="596"/>
    <n v="815"/>
    <n v="61"/>
    <n v="5"/>
    <n v="3"/>
    <n v="100"/>
    <n v="33.333333333333336"/>
    <n v="0.30803520402331697"/>
    <n v="1.2344267916333295E-2"/>
  </r>
  <r>
    <x v="6"/>
    <x v="2"/>
    <n v="671"/>
    <n v="946"/>
    <n v="82"/>
    <n v="14"/>
    <n v="3"/>
    <n v="157"/>
    <n v="52.333333333333336"/>
    <n v="0.28720379146919434"/>
    <n v="1.1485921382771118E-2"/>
  </r>
  <r>
    <x v="6"/>
    <x v="3"/>
    <n v="1163"/>
    <n v="2563"/>
    <n v="108"/>
    <n v="23"/>
    <n v="4"/>
    <n v="50"/>
    <n v="12.5"/>
    <n v="0.29541817793898018"/>
    <n v="1.3521442287177299E-2"/>
  </r>
  <r>
    <x v="6"/>
    <x v="4"/>
    <n v="421"/>
    <n v="801"/>
    <n v="70"/>
    <n v="1"/>
    <n v="6"/>
    <n v="101"/>
    <n v="16.833333333333332"/>
    <n v="0.29945485774027331"/>
    <n v="1.2545739675901725E-2"/>
  </r>
  <r>
    <x v="6"/>
    <x v="12"/>
    <n v="593"/>
    <n v="898"/>
    <n v="45"/>
    <n v="22"/>
    <n v="3"/>
    <n v="87"/>
    <n v="29"/>
    <n v="0.28185328185328185"/>
    <n v="7.7220077220077222E-3"/>
  </r>
  <r>
    <x v="6"/>
    <x v="15"/>
    <n v="453"/>
    <n v="243"/>
    <n v="53"/>
    <n v="9"/>
    <n v="6"/>
    <n v="69"/>
    <n v="11.5"/>
    <n v="0.41751412429378532"/>
    <n v="9.3220338983050852E-3"/>
  </r>
  <r>
    <x v="6"/>
    <x v="18"/>
    <n v="385"/>
    <n v="101"/>
    <n v="32"/>
    <n v="13"/>
    <n v="12"/>
    <n v="63"/>
    <n v="12.6"/>
    <n v="0.45502998001332445"/>
    <n v="7.9946702198534312E-3"/>
  </r>
  <r>
    <x v="6"/>
    <x v="5"/>
    <n v="162"/>
    <s v=" "/>
    <n v="52"/>
    <n v="5"/>
    <n v="0"/>
    <n v="0"/>
    <m/>
    <n v="0.33915094339622642"/>
    <n v="8.4905660377358489E-3"/>
  </r>
  <r>
    <x v="6"/>
    <x v="10"/>
    <n v="565"/>
    <n v="742"/>
    <n v="54"/>
    <n v="5"/>
    <n v="2"/>
    <n v="74"/>
    <n v="37"/>
    <n v="0.29973082099596232"/>
    <n v="2.4764468371467025E-2"/>
  </r>
  <r>
    <x v="6"/>
    <x v="11"/>
    <n v="426"/>
    <n v="561"/>
    <n v="27"/>
    <n v="0"/>
    <n v="2"/>
    <n v="53"/>
    <n v="26.5"/>
    <n v="0.29635691337818998"/>
    <n v="1.7821422076741224E-2"/>
  </r>
  <r>
    <x v="6"/>
    <x v="14"/>
    <n v="619"/>
    <n v="348"/>
    <n v="33"/>
    <n v="6"/>
    <n v="3"/>
    <n v="114"/>
    <n v="38"/>
    <n v="0.39631847416278554"/>
    <n v="2.8831226436016856E-2"/>
  </r>
  <r>
    <x v="6"/>
    <x v="7"/>
    <n v="361"/>
    <n v="629"/>
    <n v="28"/>
    <n v="1"/>
    <n v="2"/>
    <n v="45"/>
    <n v="22.5"/>
    <n v="0.32346723044397463"/>
    <n v="1.0570824524312896E-2"/>
  </r>
  <r>
    <x v="6"/>
    <x v="8"/>
    <n v="514"/>
    <n v="922"/>
    <n v="16"/>
    <n v="0"/>
    <n v="3"/>
    <n v="79"/>
    <n v="26.333333333333332"/>
    <n v="0.34600169539417913"/>
    <n v="1.5753037581237639E-2"/>
  </r>
  <r>
    <x v="7"/>
    <x v="0"/>
    <n v="0"/>
    <n v="12661"/>
    <n v="2"/>
    <m/>
    <m/>
    <m/>
    <s v=" "/>
    <n v="0.36633061688767005"/>
    <n v="0.10725805195007557"/>
  </r>
  <r>
    <x v="7"/>
    <x v="13"/>
    <n v="0"/>
    <n v="792"/>
    <n v="99"/>
    <n v="13"/>
    <n v="25"/>
    <n v="977"/>
    <n v="39.08"/>
    <n v="0.45915806195393172"/>
    <n v="4.0603653693407467E-2"/>
  </r>
  <r>
    <x v="7"/>
    <x v="16"/>
    <n v="0"/>
    <n v="326"/>
    <n v="38"/>
    <n v="11"/>
    <n v="12"/>
    <n v="267"/>
    <n v="22.25"/>
    <n v="0.51499423298731262"/>
    <n v="2.2985664854176965E-2"/>
  </r>
  <r>
    <x v="7"/>
    <x v="17"/>
    <n v="0"/>
    <n v="307"/>
    <n v="47"/>
    <n v="9"/>
    <n v="12"/>
    <n v="347"/>
    <n v="28.916666666666668"/>
    <n v="0.44200626959247646"/>
    <n v="4.1274817136886105E-2"/>
  </r>
  <r>
    <x v="7"/>
    <x v="9"/>
    <n v="0"/>
    <n v="1084"/>
    <n v="76"/>
    <n v="14"/>
    <n v="28"/>
    <n v="606"/>
    <n v="21.642857142857142"/>
    <n v="0.34046828908554572"/>
    <n v="1.1412241887905605E-2"/>
  </r>
  <r>
    <x v="7"/>
    <x v="19"/>
    <n v="0"/>
    <n v="283"/>
    <n v="67"/>
    <n v="19"/>
    <n v="11"/>
    <n v="352"/>
    <n v="32"/>
    <n v="0.58059384941675507"/>
    <n v="3.7115588547189819E-2"/>
  </r>
  <r>
    <x v="7"/>
    <x v="1"/>
    <n v="0"/>
    <n v="886"/>
    <n v="58"/>
    <n v="6"/>
    <n v="11"/>
    <n v="357"/>
    <n v="32.454545454545453"/>
    <n v="0.30456867870722432"/>
    <n v="1.7080560836501901E-2"/>
  </r>
  <r>
    <x v="7"/>
    <x v="3"/>
    <n v="0"/>
    <n v="2157"/>
    <n v="140"/>
    <n v="24"/>
    <n v="12"/>
    <n v="787"/>
    <n v="65.583333333333329"/>
    <n v="0.30129516602607453"/>
    <n v="2.0142271377087632E-2"/>
  </r>
  <r>
    <x v="7"/>
    <x v="20"/>
    <m/>
    <n v="2551"/>
    <n v="64"/>
    <n v="16"/>
    <n v="8"/>
    <n v="353"/>
    <n v="44.125"/>
    <n v="0.56343792633015011"/>
    <n v="2.6375625284220099E-2"/>
  </r>
  <r>
    <x v="7"/>
    <x v="2"/>
    <n v="0"/>
    <n v="1010"/>
    <n v="92"/>
    <n v="13"/>
    <n v="15"/>
    <n v="629"/>
    <n v="41.93333333333333"/>
    <n v="0.32629150870141144"/>
    <n v="2.4117297766409355E-2"/>
  </r>
  <r>
    <x v="7"/>
    <x v="21"/>
    <m/>
    <n v="95"/>
    <n v="65"/>
    <n v="8"/>
    <n v="3"/>
    <n v="137"/>
    <n v="45.666666666666664"/>
    <n v="0.67449664429530198"/>
    <n v="4.6979865771812082E-2"/>
  </r>
  <r>
    <x v="7"/>
    <x v="4"/>
    <n v="0"/>
    <n v="852"/>
    <n v="59"/>
    <n v="1"/>
    <n v="18"/>
    <n v="372"/>
    <n v="20.666666666666668"/>
    <n v="0.30028400303686414"/>
    <n v="1.220369485139049E-2"/>
  </r>
  <r>
    <x v="7"/>
    <x v="12"/>
    <n v="0"/>
    <n v="970"/>
    <n v="48"/>
    <n v="25"/>
    <n v="10"/>
    <n v="409"/>
    <n v="40.9"/>
    <n v="0.31994032482283929"/>
    <n v="3.2143220425185637E-2"/>
  </r>
  <r>
    <x v="7"/>
    <x v="15"/>
    <n v="0"/>
    <n v="318"/>
    <n v="41"/>
    <n v="6"/>
    <n v="5"/>
    <n v="196"/>
    <n v="39.200000000000003"/>
    <n v="0.39341719800103397"/>
    <n v="1.404445976219197E-2"/>
  </r>
  <r>
    <x v="7"/>
    <x v="18"/>
    <n v="0"/>
    <n v="153"/>
    <n v="32"/>
    <n v="9"/>
    <n v="24"/>
    <n v="437"/>
    <n v="18.208333333333332"/>
    <n v="0.51232205724781876"/>
    <n v="4.5614572172049596E-2"/>
  </r>
  <r>
    <x v="7"/>
    <x v="5"/>
    <n v="0"/>
    <s v=" "/>
    <n v="77"/>
    <n v="4"/>
    <n v="1"/>
    <n v="75"/>
    <n v="75"/>
    <n v="0.40964378801042572"/>
    <n v="1.4624963799594555E-2"/>
  </r>
  <r>
    <x v="7"/>
    <x v="10"/>
    <n v="0"/>
    <n v="809"/>
    <n v="57"/>
    <n v="5"/>
    <n v="11"/>
    <n v="279"/>
    <n v="25.363636363636363"/>
    <n v="0.31989095694679454"/>
    <n v="2.3195149464184998E-2"/>
  </r>
  <r>
    <x v="7"/>
    <x v="11"/>
    <n v="0"/>
    <n v="632"/>
    <n v="33"/>
    <n v="0"/>
    <n v="10"/>
    <n v="284"/>
    <n v="28.4"/>
    <n v="0.31493383058457192"/>
    <n v="2.2810797110632365E-2"/>
  </r>
  <r>
    <x v="7"/>
    <x v="14"/>
    <n v="0"/>
    <n v="418"/>
    <n v="42"/>
    <n v="4"/>
    <n v="11"/>
    <n v="354"/>
    <n v="32.18181818181818"/>
    <n v="0.38303896454091951"/>
    <n v="2.3684328794211496E-2"/>
  </r>
  <r>
    <x v="7"/>
    <x v="7"/>
    <n v="0"/>
    <n v="695"/>
    <n v="24"/>
    <n v="2"/>
    <n v="10"/>
    <n v="265"/>
    <n v="26.5"/>
    <n v="0.35790762661308045"/>
    <n v="0.34762833008447042"/>
  </r>
  <r>
    <x v="7"/>
    <x v="8"/>
    <n v="0"/>
    <n v="1064"/>
    <n v="22"/>
    <n v="0"/>
    <n v="10"/>
    <n v="347"/>
    <n v="34.700000000000003"/>
    <n v="0.34762833008447042"/>
    <n v="2.0416538422078589E-2"/>
  </r>
  <r>
    <x v="8"/>
    <x v="0"/>
    <n v="0"/>
    <n v="13989"/>
    <n v="1"/>
    <m/>
    <n v="1"/>
    <n v="170"/>
    <n v="170"/>
    <n v="0.39221229704101129"/>
    <n v="9.9887901070932539E-2"/>
  </r>
  <r>
    <x v="8"/>
    <x v="13"/>
    <n v="0"/>
    <n v="962"/>
    <n v="94"/>
    <n v="5"/>
    <n v="42"/>
    <n v="1121"/>
    <n v="26.69047619047619"/>
    <n v="0.98336507102676907"/>
    <n v="0.14150633659465495"/>
  </r>
  <r>
    <x v="8"/>
    <x v="16"/>
    <n v="0"/>
    <n v="369"/>
    <n v="25"/>
    <n v="9"/>
    <n v="9"/>
    <n v="125"/>
    <n v="13.888888888888889"/>
    <n v="0.46559997352571314"/>
    <n v="3.4118737176517311E-2"/>
  </r>
  <r>
    <x v="8"/>
    <x v="17"/>
    <n v="0"/>
    <n v="406"/>
    <n v="54"/>
    <n v="10"/>
    <n v="15"/>
    <n v="499"/>
    <n v="33.266666666666666"/>
    <n v="0.38304505229283992"/>
    <n v="5.0985518905872891E-2"/>
  </r>
  <r>
    <x v="8"/>
    <x v="9"/>
    <n v="0"/>
    <n v="1151"/>
    <n v="78"/>
    <n v="15"/>
    <n v="30"/>
    <n v="664"/>
    <n v="22.133333333333333"/>
    <n v="0.36159200035240741"/>
    <n v="4.4083961058984183E-2"/>
  </r>
  <r>
    <x v="8"/>
    <x v="19"/>
    <n v="0"/>
    <n v="350"/>
    <n v="54"/>
    <n v="17"/>
    <n v="10"/>
    <n v="231"/>
    <n v="23.1"/>
    <n v="0.37522148016900642"/>
    <n v="4.0616055608559354E-2"/>
  </r>
  <r>
    <x v="8"/>
    <x v="1"/>
    <n v="0"/>
    <n v="960"/>
    <n v="59"/>
    <n v="5"/>
    <n v="12"/>
    <n v="371"/>
    <n v="30.916666666666668"/>
    <n v="0.36093461774953883"/>
    <n v="3.1896905103504819E-2"/>
  </r>
  <r>
    <x v="8"/>
    <x v="3"/>
    <n v="0"/>
    <n v="2215"/>
    <n v="133"/>
    <n v="22"/>
    <n v="11"/>
    <n v="733"/>
    <n v="66.63636363636364"/>
    <n v="0.35524002255913478"/>
    <n v="2.1779517632617856E-2"/>
  </r>
  <r>
    <x v="8"/>
    <x v="20"/>
    <m/>
    <n v="2817"/>
    <n v="57"/>
    <n v="13"/>
    <n v="10"/>
    <n v="284"/>
    <n v="28.4"/>
    <n v="0.34982476159426196"/>
    <n v="2.1843671040834622E-2"/>
  </r>
  <r>
    <x v="8"/>
    <x v="2"/>
    <n v="0"/>
    <n v="1049"/>
    <n v="90"/>
    <n v="12"/>
    <n v="14"/>
    <n v="618"/>
    <n v="44.142857142857146"/>
    <n v="0.3981226889162795"/>
    <n v="3.1004076988717169E-2"/>
  </r>
  <r>
    <x v="8"/>
    <x v="21"/>
    <m/>
    <n v="273"/>
    <n v="98"/>
    <n v="7"/>
    <n v="13"/>
    <n v="626"/>
    <n v="48.153846153846153"/>
    <n v="0.43549589858314691"/>
    <n v="5.145413870246085E-2"/>
  </r>
  <r>
    <x v="8"/>
    <x v="4"/>
    <n v="0"/>
    <n v="921"/>
    <n v="55"/>
    <n v="1"/>
    <n v="17"/>
    <n v="326"/>
    <n v="19.176470588235293"/>
    <n v="0.47276746834595029"/>
    <n v="3.215649494205132E-2"/>
  </r>
  <r>
    <x v="8"/>
    <x v="12"/>
    <n v="0"/>
    <n v="993"/>
    <n v="33"/>
    <n v="8"/>
    <n v="9"/>
    <n v="289"/>
    <n v="32.111111111111114"/>
    <n v="0.53093133922501701"/>
    <n v="6.4174031271244047E-2"/>
  </r>
  <r>
    <x v="8"/>
    <x v="18"/>
    <n v="0"/>
    <n v="229"/>
    <n v="46"/>
    <n v="4"/>
    <n v="21"/>
    <n v="545"/>
    <n v="25.952380952380953"/>
    <n v="0.55863214730721311"/>
    <n v="4.1949328533850201E-2"/>
  </r>
  <r>
    <x v="8"/>
    <x v="5"/>
    <n v="0"/>
    <s v=" "/>
    <n v="103"/>
    <n v="10"/>
    <n v="1"/>
    <n v="62"/>
    <n v="62"/>
    <n v="0.52699530516431925"/>
    <n v="5.1643192488262914E-2"/>
  </r>
  <r>
    <x v="8"/>
    <x v="10"/>
    <n v="0"/>
    <n v="884"/>
    <n v="51"/>
    <n v="1"/>
    <n v="10"/>
    <n v="308"/>
    <n v="30.8"/>
    <n v="0.36045845272206306"/>
    <n v="2.9761222540592169E-2"/>
  </r>
  <r>
    <x v="8"/>
    <x v="11"/>
    <n v="0"/>
    <n v="692"/>
    <n v="30"/>
    <n v="0"/>
    <n v="8"/>
    <n v="260"/>
    <n v="32.5"/>
    <n v="0.37087951021796434"/>
    <n v="3.5968368243530509E-2"/>
  </r>
  <r>
    <x v="8"/>
    <x v="14"/>
    <n v="0"/>
    <n v="474"/>
    <n v="38"/>
    <n v="0"/>
    <n v="11"/>
    <n v="373"/>
    <n v="33.909090909090907"/>
    <n v="0.33937275525910726"/>
    <n v="1.9625448948178553E-2"/>
  </r>
  <r>
    <x v="8"/>
    <x v="7"/>
    <n v="0"/>
    <n v="788"/>
    <n v="23"/>
    <n v="0"/>
    <n v="10"/>
    <n v="338"/>
    <n v="33.799999999999997"/>
    <n v="0.45994116629174597"/>
    <n v="0.46297437703618916"/>
  </r>
  <r>
    <x v="8"/>
    <x v="8"/>
    <n v="0"/>
    <n v="1203"/>
    <n v="23"/>
    <n v="0"/>
    <n v="10"/>
    <n v="454"/>
    <n v="45.4"/>
    <n v="0.46297437703618916"/>
    <n v="2.2805318305890641E-2"/>
  </r>
  <r>
    <x v="9"/>
    <x v="22"/>
    <m/>
    <m/>
    <m/>
    <m/>
    <m/>
    <m/>
    <m/>
    <m/>
    <m/>
  </r>
  <r>
    <x v="9"/>
    <x v="22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5" dataOnRows="1" applyNumberFormats="0" applyBorderFormats="0" applyFontFormats="0" applyPatternFormats="0" applyAlignmentFormats="0" applyWidthHeightFormats="1" dataCaption="Values" updatedVersion="8" minRefreshableVersion="3" useAutoFormatting="1" pageWrap="9" pageOverThenDown="1" rowGrandTotals="0" colGrandTotals="0" itemPrintTitles="1" createdVersion="5" indent="0" showHeaders="0" outline="1" outlineData="1" chartFormat="2">
  <location ref="A3:V12" firstHeaderRow="0" firstDataRow="1" firstDataCol="1" rowPageCount="1" colPageCount="1"/>
  <pivotFields count="14">
    <pivotField axis="axisPage" numFmtId="164" multipleItemSelectionAllowed="1" showAll="0" includeNewItemsInFilter="1">
      <items count="31">
        <item h="1" x="0"/>
        <item m="1" x="10"/>
        <item m="1" x="11"/>
        <item m="1" x="12"/>
        <item h="1" x="1"/>
        <item m="1" x="13"/>
        <item m="1" x="14"/>
        <item m="1" x="15"/>
        <item h="1" x="2"/>
        <item m="1" x="16"/>
        <item m="1" x="17"/>
        <item m="1" x="18"/>
        <item h="1" x="3"/>
        <item m="1" x="19"/>
        <item m="1" x="29"/>
        <item m="1" x="20"/>
        <item m="1" x="21"/>
        <item h="1" x="4"/>
        <item m="1" x="22"/>
        <item m="1" x="23"/>
        <item m="1" x="24"/>
        <item h="1" x="5"/>
        <item m="1" x="25"/>
        <item m="1" x="28"/>
        <item m="1" x="26"/>
        <item m="1" x="27"/>
        <item h="1" x="6"/>
        <item x="7"/>
        <item h="1" x="9"/>
        <item h="1" x="8"/>
        <item t="default"/>
      </items>
    </pivotField>
    <pivotField axis="axisCol" subtotalTop="0" showAll="0" sortType="ascending" defaultSubtotal="0">
      <items count="32">
        <item m="1" x="28"/>
        <item x="13"/>
        <item x="0"/>
        <item x="16"/>
        <item x="17"/>
        <item x="9"/>
        <item x="19"/>
        <item x="1"/>
        <item m="1" x="26"/>
        <item x="3"/>
        <item m="1" x="27"/>
        <item x="20"/>
        <item x="2"/>
        <item x="21"/>
        <item m="1" x="31"/>
        <item m="1" x="24"/>
        <item m="1" x="25"/>
        <item m="1" x="23"/>
        <item m="1" x="29"/>
        <item m="1" x="30"/>
        <item x="4"/>
        <item x="12"/>
        <item x="15"/>
        <item x="18"/>
        <item x="5"/>
        <item x="11"/>
        <item x="14"/>
        <item x="6"/>
        <item x="10"/>
        <item x="7"/>
        <item x="8"/>
        <item x="22"/>
      </items>
    </pivotField>
    <pivotField dataField="1" showAll="0"/>
    <pivotField dataField="1" outline="0" showAll="0"/>
    <pivotField name="Members2"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-2"/>
  </rowFields>
  <row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rowItems>
  <colFields count="1">
    <field x="1"/>
  </colFields>
  <colItems count="21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2"/>
    </i>
    <i>
      <x v="13"/>
    </i>
    <i>
      <x v="20"/>
    </i>
    <i>
      <x v="21"/>
    </i>
    <i>
      <x v="22"/>
    </i>
    <i>
      <x v="23"/>
    </i>
    <i>
      <x v="24"/>
    </i>
    <i>
      <x v="25"/>
    </i>
    <i>
      <x v="26"/>
    </i>
    <i>
      <x v="28"/>
    </i>
    <i>
      <x v="29"/>
    </i>
    <i>
      <x v="30"/>
    </i>
  </colItems>
  <pageFields count="1">
    <pageField fld="0" hier="-1"/>
  </pageFields>
  <dataFields count="9">
    <dataField name="Web page views " fld="2" baseField="0" baseItem="0" numFmtId="165"/>
    <dataField name="Mailing List " fld="3" baseField="1" baseItem="0"/>
    <dataField name="Members " fld="4" baseField="1" baseItem="0"/>
    <dataField name="Sponsors " fld="5" baseField="0" baseItem="0" numFmtId="165"/>
    <dataField name="Events " fld="6" baseField="0" baseItem="0" numFmtId="165"/>
    <dataField name="Event attendees " fld="7" baseField="0" baseItem="0" numFmtId="165"/>
    <dataField name="Average attendees " fld="8" baseField="0" baseItem="0" numFmtId="165"/>
    <dataField name="Email open rate " fld="9" subtotal="average" baseField="1" baseItem="0" numFmtId="166"/>
    <dataField name="Email click rate " fld="10" subtotal="average" baseField="1" baseItem="0" numFmtId="166"/>
  </dataFields>
  <formats count="7">
    <format dxfId="23">
      <pivotArea dataOnly="0" labelOnly="1" outline="0" fieldPosition="0">
        <references count="1">
          <reference field="4294967294" count="7">
            <x v="0"/>
            <x v="3"/>
            <x v="4"/>
            <x v="5"/>
            <x v="6"/>
            <x v="7"/>
            <x v="8"/>
          </reference>
        </references>
      </pivotArea>
    </format>
    <format dxfId="22">
      <pivotArea outline="0" collapsedLevelsAreSubtotals="1" fieldPosition="0">
        <references count="1">
          <reference field="4294967294" count="2" selected="0">
            <x v="7"/>
            <x v="8"/>
          </reference>
        </references>
      </pivotArea>
    </format>
    <format dxfId="21">
      <pivotArea outline="0" collapsedLevelsAreSubtotals="1" fieldPosition="0">
        <references count="1">
          <reference field="4294967294" count="5" selected="0">
            <x v="0"/>
            <x v="3"/>
            <x v="4"/>
            <x v="5"/>
            <x v="6"/>
          </reference>
        </references>
      </pivotArea>
    </format>
    <format dxfId="20">
      <pivotArea field="1" type="button" dataOnly="0" labelOnly="1" outline="0" axis="axisCol" fieldPosition="0"/>
    </format>
    <format dxfId="19">
      <pivotArea dataOnly="0" labelOnly="1" outline="0" fieldPosition="0">
        <references count="1">
          <reference field="4294967294" count="7">
            <x v="0"/>
            <x v="3"/>
            <x v="4"/>
            <x v="5"/>
            <x v="6"/>
            <x v="7"/>
            <x v="8"/>
          </reference>
        </references>
      </pivotArea>
    </format>
    <format dxfId="18">
      <pivotArea outline="0" fieldPosition="0">
        <references count="1">
          <reference field="4294967294" count="1">
            <x v="7"/>
          </reference>
        </references>
      </pivotArea>
    </format>
    <format dxfId="17">
      <pivotArea outline="0" fieldPosition="0">
        <references count="1">
          <reference field="4294967294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7B7294-0215-49B7-8C4D-9AB322284866}" name="PivotTable1" cacheId="5" dataPosition="0" applyNumberFormats="0" applyBorderFormats="0" applyFontFormats="0" applyPatternFormats="0" applyAlignmentFormats="0" applyWidthHeightFormats="1" dataCaption="Values" updatedVersion="8" minRefreshableVersion="3" showDrill="0" useAutoFormatting="1" pageWrap="9" pageOverThenDown="1" rowGrandTotals="0" colGrandTotals="0" itemPrintTitles="1" createdVersion="5" indent="0" showHeaders="0" outline="1" outlineData="1" chartFormat="25">
  <location ref="A3:X14" firstHeaderRow="1" firstDataRow="2" firstDataCol="1"/>
  <pivotFields count="14">
    <pivotField numFmtId="164" showAll="0" defaultSubtotal="0">
      <items count="30">
        <item x="0"/>
        <item m="1" x="10"/>
        <item m="1" x="11"/>
        <item m="1" x="12"/>
        <item x="1"/>
        <item m="1" x="13"/>
        <item m="1" x="14"/>
        <item m="1" x="15"/>
        <item x="2"/>
        <item m="1" x="16"/>
        <item m="1" x="17"/>
        <item m="1" x="18"/>
        <item x="3"/>
        <item m="1" x="19"/>
        <item m="1" x="29"/>
        <item m="1" x="20"/>
        <item m="1" x="21"/>
        <item x="4"/>
        <item m="1" x="22"/>
        <item m="1" x="23"/>
        <item m="1" x="24"/>
        <item x="5"/>
        <item m="1" x="25"/>
        <item m="1" x="28"/>
        <item m="1" x="26"/>
        <item m="1" x="27"/>
        <item x="6"/>
        <item x="7"/>
        <item x="9"/>
        <item x="8"/>
      </items>
    </pivotField>
    <pivotField axis="axisCol" showAll="0" sortType="ascending">
      <items count="33">
        <item m="1" x="28"/>
        <item x="13"/>
        <item x="0"/>
        <item x="16"/>
        <item x="17"/>
        <item x="9"/>
        <item x="19"/>
        <item x="1"/>
        <item m="1" x="26"/>
        <item x="3"/>
        <item m="1" x="27"/>
        <item x="20"/>
        <item x="2"/>
        <item x="21"/>
        <item m="1" x="31"/>
        <item m="1" x="24"/>
        <item m="1" x="25"/>
        <item m="1" x="23"/>
        <item m="1" x="29"/>
        <item m="1" x="30"/>
        <item x="4"/>
        <item x="12"/>
        <item x="15"/>
        <item x="18"/>
        <item x="5"/>
        <item x="11"/>
        <item x="14"/>
        <item x="6"/>
        <item x="10"/>
        <item x="7"/>
        <item x="8"/>
        <item x="22"/>
        <item t="default"/>
      </items>
    </pivotField>
    <pivotField showAll="0"/>
    <pivotField outline="0" showAll="0"/>
    <pivotField dataField="1" showAll="0" defaultSubtotal="0"/>
    <pivotField showAll="0"/>
    <pivotField showAll="0"/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1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1"/>
  </colFields>
  <colItems count="23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2"/>
    </i>
    <i>
      <x v="13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</colItems>
  <dataFields count="1">
    <dataField name="Sum of Members" fld="4" baseField="0" baseItem="0"/>
  </dataFields>
  <formats count="1">
    <format dxfId="16">
      <pivotArea field="1" type="button" dataOnly="0" labelOnly="1" outline="0" axis="axisCol" fieldPosition="0"/>
    </format>
  </formats>
  <chartFormats count="34">
    <chartFormat chart="21" format="10" series="1">
      <pivotArea type="data" outline="0" fieldPosition="0">
        <references count="1">
          <reference field="13" count="1" selected="0">
            <x v="0"/>
          </reference>
        </references>
      </pivotArea>
    </chartFormat>
    <chartFormat chart="21" format="11" series="1">
      <pivotArea type="data" outline="0" fieldPosition="0">
        <references count="1">
          <reference field="13" count="1" selected="0">
            <x v="1"/>
          </reference>
        </references>
      </pivotArea>
    </chartFormat>
    <chartFormat chart="21" format="12" series="1">
      <pivotArea type="data" outline="0" fieldPosition="0">
        <references count="1">
          <reference field="13" count="1" selected="0">
            <x v="2"/>
          </reference>
        </references>
      </pivotArea>
    </chartFormat>
    <chartFormat chart="21" format="13" series="1">
      <pivotArea type="data" outline="0" fieldPosition="0">
        <references count="1">
          <reference field="13" count="1" selected="0">
            <x v="3"/>
          </reference>
        </references>
      </pivotArea>
    </chartFormat>
    <chartFormat chart="21" format="14" series="1">
      <pivotArea type="data" outline="0" fieldPosition="0">
        <references count="1">
          <reference field="13" count="1" selected="0">
            <x v="4"/>
          </reference>
        </references>
      </pivotArea>
    </chartFormat>
    <chartFormat chart="21" format="15" series="1">
      <pivotArea type="data" outline="0" fieldPosition="0">
        <references count="1">
          <reference field="13" count="1" selected="0">
            <x v="5"/>
          </reference>
        </references>
      </pivotArea>
    </chartFormat>
    <chartFormat chart="21" format="16" series="1">
      <pivotArea type="data" outline="0" fieldPosition="0">
        <references count="1">
          <reference field="13" count="1" selected="0">
            <x v="6"/>
          </reference>
        </references>
      </pivotArea>
    </chartFormat>
    <chartFormat chart="21" format="17" series="1">
      <pivotArea type="data" outline="0" fieldPosition="0">
        <references count="1">
          <reference field="13" count="1" selected="0">
            <x v="7"/>
          </reference>
        </references>
      </pivotArea>
    </chartFormat>
    <chartFormat chart="21" format="18" series="1">
      <pivotArea type="data" outline="0" fieldPosition="0">
        <references count="1">
          <reference field="13" count="1" selected="0">
            <x v="8"/>
          </reference>
        </references>
      </pivotArea>
    </chartFormat>
    <chartFormat chart="21" format="19" series="1">
      <pivotArea type="data" outline="0" fieldPosition="0">
        <references count="1">
          <reference field="13" count="1" selected="0">
            <x v="9"/>
          </reference>
        </references>
      </pivotArea>
    </chartFormat>
    <chartFormat chart="21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1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1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1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0"/>
          </reference>
        </references>
      </pivotArea>
    </chartFormat>
    <chartFormat chart="21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21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7"/>
          </reference>
        </references>
      </pivotArea>
    </chartFormat>
    <chartFormat chart="21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9"/>
          </reference>
        </references>
      </pivotArea>
    </chartFormat>
    <chartFormat chart="21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0"/>
          </reference>
        </references>
      </pivotArea>
    </chartFormat>
    <chartFormat chart="21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1"/>
          </reference>
        </references>
      </pivotArea>
    </chartFormat>
    <chartFormat chart="21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1"/>
          </reference>
        </references>
      </pivotArea>
    </chartFormat>
    <chartFormat chart="21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8"/>
          </reference>
        </references>
      </pivotArea>
    </chartFormat>
    <chartFormat chart="21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5"/>
          </reference>
        </references>
      </pivotArea>
    </chartFormat>
    <chartFormat chart="21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1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6"/>
          </reference>
        </references>
      </pivotArea>
    </chartFormat>
    <chartFormat chart="21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2"/>
          </reference>
        </references>
      </pivotArea>
    </chartFormat>
    <chartFormat chart="2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3"/>
          </reference>
        </references>
      </pivotArea>
    </chartFormat>
    <chartFormat chart="2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1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ACF666-2B85-4268-9386-E1389672590B}" name="PivotTable2" cacheId="5" applyNumberFormats="0" applyBorderFormats="0" applyFontFormats="0" applyPatternFormats="0" applyAlignmentFormats="0" applyWidthHeightFormats="1" dataCaption="Values" updatedVersion="8" minRefreshableVersion="3" showDrill="0" useAutoFormatting="1" pageWrap="9" pageOverThenDown="1" rowGrandTotals="0" colGrandTotals="0" itemPrintTitles="1" createdVersion="5" indent="0" outline="1" outlineData="1" chartFormat="25">
  <location ref="A3:C23" firstHeaderRow="0" firstDataRow="1" firstDataCol="1" rowPageCount="1" colPageCount="1"/>
  <pivotFields count="14">
    <pivotField axis="axisPage" numFmtId="164" showAll="0" defaultSubtotal="0">
      <items count="30">
        <item x="0"/>
        <item m="1" x="10"/>
        <item m="1" x="11"/>
        <item m="1" x="12"/>
        <item x="1"/>
        <item m="1" x="13"/>
        <item m="1" x="14"/>
        <item m="1" x="15"/>
        <item x="2"/>
        <item m="1" x="16"/>
        <item m="1" x="17"/>
        <item m="1" x="18"/>
        <item x="3"/>
        <item m="1" x="19"/>
        <item m="1" x="29"/>
        <item m="1" x="20"/>
        <item m="1" x="21"/>
        <item x="4"/>
        <item m="1" x="22"/>
        <item m="1" x="23"/>
        <item m="1" x="24"/>
        <item x="5"/>
        <item m="1" x="25"/>
        <item m="1" x="28"/>
        <item m="1" x="26"/>
        <item m="1" x="27"/>
        <item x="6"/>
        <item x="7"/>
        <item x="9"/>
        <item x="8"/>
      </items>
    </pivotField>
    <pivotField axis="axisRow" showAll="0" sortType="ascending" defaultSubtotal="0">
      <items count="32">
        <item m="1" x="28"/>
        <item x="13"/>
        <item x="0"/>
        <item x="16"/>
        <item x="17"/>
        <item x="9"/>
        <item x="19"/>
        <item x="1"/>
        <item m="1" x="26"/>
        <item x="3"/>
        <item m="1" x="27"/>
        <item x="20"/>
        <item x="2"/>
        <item x="21"/>
        <item m="1" x="31"/>
        <item h="1" m="1" x="24"/>
        <item h="1" m="1" x="25"/>
        <item h="1" m="1" x="23"/>
        <item m="1" x="29"/>
        <item m="1" x="30"/>
        <item x="4"/>
        <item x="12"/>
        <item x="15"/>
        <item x="18"/>
        <item x="5"/>
        <item x="11"/>
        <item x="14"/>
        <item x="6"/>
        <item x="10"/>
        <item x="7"/>
        <item x="8"/>
        <item h="1" x="22"/>
      </items>
    </pivotField>
    <pivotField showAll="0"/>
    <pivotField outline="0" showAll="0"/>
    <pivotField dataField="1" showAll="0" defaultSubtotal="0"/>
    <pivotField dataField="1" showAll="0"/>
    <pivotField showAll="0"/>
    <pivotField showAll="0"/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1"/>
  </rowFields>
  <rowItems count="20"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1"/>
    </i>
    <i>
      <x v="12"/>
    </i>
    <i>
      <x v="13"/>
    </i>
    <i>
      <x v="20"/>
    </i>
    <i>
      <x v="21"/>
    </i>
    <i>
      <x v="23"/>
    </i>
    <i>
      <x v="24"/>
    </i>
    <i>
      <x v="25"/>
    </i>
    <i>
      <x v="26"/>
    </i>
    <i>
      <x v="28"/>
    </i>
    <i>
      <x v="29"/>
    </i>
    <i>
      <x v="30"/>
    </i>
  </rowItems>
  <colFields count="1">
    <field x="-2"/>
  </colFields>
  <colItems count="2">
    <i>
      <x/>
    </i>
    <i i="1">
      <x v="1"/>
    </i>
  </colItems>
  <pageFields count="1">
    <pageField fld="0" item="29" hier="-1"/>
  </pageFields>
  <dataFields count="2">
    <dataField name="Sum of Members" fld="4" baseField="1" baseItem="0"/>
    <dataField name="Sum of Sponsors" fld="5" baseField="0" baseItem="0"/>
  </dataFields>
  <chartFormats count="2">
    <chartFormat chart="17" format="25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5" dataPosition="0" applyNumberFormats="0" applyBorderFormats="0" applyFontFormats="0" applyPatternFormats="0" applyAlignmentFormats="0" applyWidthHeightFormats="1" dataCaption="Values" updatedVersion="8" minRefreshableVersion="3" showDrill="0" useAutoFormatting="1" pageWrap="9" pageOverThenDown="1" rowGrandTotals="0" colGrandTotals="0" itemPrintTitles="1" createdVersion="5" indent="0" showHeaders="0" outline="1" outlineData="1" chartFormat="21">
  <location ref="A3:D13" firstHeaderRow="0" firstDataRow="1" firstDataCol="1" rowPageCount="1" colPageCount="1"/>
  <pivotFields count="14">
    <pivotField numFmtId="164" showAll="0" defaultSubtotal="0">
      <items count="30">
        <item x="0"/>
        <item m="1" x="10"/>
        <item m="1" x="11"/>
        <item m="1" x="12"/>
        <item x="1"/>
        <item m="1" x="13"/>
        <item m="1" x="14"/>
        <item m="1" x="15"/>
        <item x="2"/>
        <item m="1" x="16"/>
        <item m="1" x="17"/>
        <item m="1" x="18"/>
        <item x="3"/>
        <item m="1" x="19"/>
        <item m="1" x="29"/>
        <item m="1" x="20"/>
        <item m="1" x="21"/>
        <item x="4"/>
        <item m="1" x="22"/>
        <item m="1" x="23"/>
        <item m="1" x="24"/>
        <item x="5"/>
        <item m="1" x="25"/>
        <item m="1" x="28"/>
        <item m="1" x="26"/>
        <item m="1" x="27"/>
        <item x="6"/>
        <item x="7"/>
        <item x="9"/>
        <item x="8"/>
      </items>
    </pivotField>
    <pivotField axis="axisPage" showAll="0">
      <items count="33">
        <item x="0"/>
        <item x="9"/>
        <item x="1"/>
        <item x="2"/>
        <item m="1" x="31"/>
        <item m="1" x="24"/>
        <item m="1" x="25"/>
        <item m="1" x="23"/>
        <item x="4"/>
        <item x="5"/>
        <item x="6"/>
        <item x="7"/>
        <item x="8"/>
        <item x="12"/>
        <item x="22"/>
        <item x="10"/>
        <item x="11"/>
        <item x="13"/>
        <item x="14"/>
        <item x="15"/>
        <item x="17"/>
        <item x="18"/>
        <item x="3"/>
        <item x="16"/>
        <item x="19"/>
        <item x="20"/>
        <item x="21"/>
        <item m="1" x="26"/>
        <item m="1" x="27"/>
        <item m="1" x="28"/>
        <item m="1" x="29"/>
        <item m="1" x="30"/>
        <item t="default"/>
      </items>
    </pivotField>
    <pivotField showAll="0"/>
    <pivotField outline="0" showAll="0"/>
    <pivotField dataField="1" showAll="0" defaultSubtotal="0"/>
    <pivotField dataField="1" showAll="0"/>
    <pivotField showAll="0"/>
    <pivotField showAll="0"/>
    <pivotField dataField="1"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1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-1"/>
  </pageFields>
  <dataFields count="3">
    <dataField name="Members " fld="4" baseField="0" baseItem="0"/>
    <dataField name="Sponsors " fld="5" baseField="0" baseItem="0" numFmtId="165"/>
    <dataField name="Average attendees " fld="8" baseField="0" baseItem="0" numFmtId="165"/>
  </dataFields>
  <formats count="4">
    <format dxfId="15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4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13">
      <pivotArea field="1" type="button" dataOnly="0" labelOnly="1" outline="0" axis="axisPage" fieldPosition="0"/>
    </format>
    <format dxfId="1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chartFormats count="6">
    <chartFormat chart="5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2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2ED01D-CE1A-4070-AC4E-D4C06EAB27EA}" name="PivotTable2" cacheId="5" applyNumberFormats="0" applyBorderFormats="0" applyFontFormats="0" applyPatternFormats="0" applyAlignmentFormats="0" applyWidthHeightFormats="1" dataCaption="Values" updatedVersion="8" minRefreshableVersion="3" showDrill="0" useAutoFormatting="1" pageWrap="9" pageOverThenDown="1" rowGrandTotals="0" colGrandTotals="0" itemPrintTitles="1" createdVersion="5" indent="0" outline="1" outlineData="1" chartFormat="17">
  <location ref="A3:C13" firstHeaderRow="0" firstDataRow="1" firstDataCol="1" rowPageCount="1" colPageCount="1"/>
  <pivotFields count="14">
    <pivotField numFmtId="164" showAll="0" defaultSubtotal="0">
      <items count="30">
        <item x="0"/>
        <item m="1" x="10"/>
        <item m="1" x="11"/>
        <item m="1" x="12"/>
        <item x="1"/>
        <item m="1" x="13"/>
        <item m="1" x="14"/>
        <item m="1" x="15"/>
        <item x="2"/>
        <item m="1" x="16"/>
        <item m="1" x="17"/>
        <item m="1" x="18"/>
        <item x="3"/>
        <item m="1" x="19"/>
        <item m="1" x="29"/>
        <item m="1" x="20"/>
        <item m="1" x="21"/>
        <item x="4"/>
        <item m="1" x="22"/>
        <item m="1" x="23"/>
        <item m="1" x="24"/>
        <item x="5"/>
        <item m="1" x="25"/>
        <item m="1" x="28"/>
        <item m="1" x="26"/>
        <item m="1" x="27"/>
        <item x="6"/>
        <item x="7"/>
        <item x="9"/>
        <item x="8"/>
      </items>
    </pivotField>
    <pivotField axis="axisPage" showAll="0">
      <items count="33">
        <item x="0"/>
        <item x="9"/>
        <item x="1"/>
        <item x="2"/>
        <item m="1" x="31"/>
        <item m="1" x="24"/>
        <item m="1" x="25"/>
        <item m="1" x="23"/>
        <item x="4"/>
        <item x="5"/>
        <item x="6"/>
        <item x="7"/>
        <item x="8"/>
        <item x="12"/>
        <item x="22"/>
        <item x="10"/>
        <item x="11"/>
        <item x="13"/>
        <item x="14"/>
        <item x="15"/>
        <item x="17"/>
        <item x="18"/>
        <item x="3"/>
        <item x="16"/>
        <item x="19"/>
        <item x="20"/>
        <item x="21"/>
        <item m="1" x="26"/>
        <item m="1" x="27"/>
        <item m="1" x="28"/>
        <item m="1" x="29"/>
        <item m="1" x="30"/>
        <item t="default"/>
      </items>
    </pivotField>
    <pivotField showAll="0"/>
    <pivotField outline="0" showAll="0"/>
    <pivotField showAll="0" defaultSubtotal="0"/>
    <pivotField showAll="0"/>
    <pivotField showAll="0"/>
    <pivotField showAll="0"/>
    <pivotField showAll="0"/>
    <pivotField dataField="1" showAll="0"/>
    <pivotField dataField="1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1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Average of Email open rate" fld="9" subtotal="average" baseField="13" baseItem="0"/>
    <dataField name="Average of Email click rate" fld="10" subtotal="average" baseField="13" baseItem="0"/>
  </dataFields>
  <chartFormats count="2">
    <chartFormat chart="16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6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E7F2-CF7F-48B7-A712-6FCAC495BA7D}">
  <dimension ref="A2:A4"/>
  <sheetViews>
    <sheetView workbookViewId="0">
      <selection activeCell="A5" sqref="A5"/>
    </sheetView>
  </sheetViews>
  <sheetFormatPr defaultRowHeight="14.4" x14ac:dyDescent="0.3"/>
  <cols>
    <col min="1" max="1" width="95.5546875" bestFit="1" customWidth="1"/>
  </cols>
  <sheetData>
    <row r="2" spans="1:1" x14ac:dyDescent="0.3">
      <c r="A2" t="s">
        <v>49</v>
      </c>
    </row>
    <row r="3" spans="1:1" x14ac:dyDescent="0.3">
      <c r="A3" t="s">
        <v>48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6"/>
  <sheetViews>
    <sheetView zoomScale="110" zoomScaleNormal="110" workbookViewId="0">
      <pane xSplit="1" topLeftCell="J1" activePane="topRight" state="frozen"/>
      <selection pane="topRight" activeCell="W6" sqref="W6"/>
    </sheetView>
  </sheetViews>
  <sheetFormatPr defaultRowHeight="14.4" x14ac:dyDescent="0.3"/>
  <cols>
    <col min="1" max="1" width="16.77734375" bestFit="1" customWidth="1"/>
    <col min="2" max="2" width="11.6640625" bestFit="1" customWidth="1"/>
    <col min="3" max="3" width="10.33203125" bestFit="1" customWidth="1"/>
    <col min="4" max="4" width="6.33203125" bestFit="1" customWidth="1"/>
    <col min="5" max="5" width="8.88671875" bestFit="1" customWidth="1"/>
    <col min="6" max="6" width="7.6640625" bestFit="1" customWidth="1"/>
    <col min="7" max="7" width="6.109375" bestFit="1" customWidth="1"/>
    <col min="8" max="8" width="9.109375" bestFit="1" customWidth="1"/>
    <col min="9" max="9" width="14" bestFit="1" customWidth="1"/>
    <col min="10" max="10" width="8.21875" bestFit="1" customWidth="1"/>
    <col min="11" max="11" width="9.109375" bestFit="1" customWidth="1"/>
    <col min="12" max="12" width="8.5546875" bestFit="1" customWidth="1"/>
    <col min="13" max="13" width="11.5546875" bestFit="1" customWidth="1"/>
    <col min="14" max="14" width="11.33203125" bestFit="1" customWidth="1"/>
    <col min="15" max="15" width="12.21875" style="14" bestFit="1" customWidth="1"/>
    <col min="16" max="16" width="7.6640625" bestFit="1" customWidth="1"/>
    <col min="17" max="17" width="8.109375" bestFit="1" customWidth="1"/>
    <col min="18" max="18" width="16.5546875" bestFit="1" customWidth="1"/>
    <col min="19" max="19" width="18.33203125" bestFit="1" customWidth="1"/>
    <col min="20" max="20" width="15.6640625" bestFit="1" customWidth="1"/>
    <col min="21" max="21" width="10.77734375" bestFit="1" customWidth="1"/>
    <col min="22" max="22" width="11.109375" bestFit="1" customWidth="1"/>
    <col min="23" max="24" width="11.88671875" bestFit="1" customWidth="1"/>
    <col min="25" max="25" width="7.33203125" bestFit="1" customWidth="1"/>
    <col min="26" max="27" width="11.44140625" bestFit="1" customWidth="1"/>
    <col min="28" max="28" width="11.88671875" bestFit="1" customWidth="1"/>
    <col min="29" max="29" width="15" bestFit="1" customWidth="1"/>
  </cols>
  <sheetData>
    <row r="1" spans="1:23" x14ac:dyDescent="0.3">
      <c r="A1" s="9" t="s">
        <v>18</v>
      </c>
      <c r="B1" s="12">
        <v>45291</v>
      </c>
    </row>
    <row r="2" spans="1:23" x14ac:dyDescent="0.3">
      <c r="A2" s="11"/>
    </row>
    <row r="3" spans="1:23" x14ac:dyDescent="0.3">
      <c r="B3" t="s">
        <v>37</v>
      </c>
      <c r="C3" t="s">
        <v>0</v>
      </c>
      <c r="D3" t="s">
        <v>44</v>
      </c>
      <c r="E3" t="s">
        <v>40</v>
      </c>
      <c r="F3" t="s">
        <v>1</v>
      </c>
      <c r="G3" t="s">
        <v>45</v>
      </c>
      <c r="H3" t="s">
        <v>2</v>
      </c>
      <c r="I3" t="s">
        <v>43</v>
      </c>
      <c r="J3" t="s">
        <v>46</v>
      </c>
      <c r="K3" t="s">
        <v>3</v>
      </c>
      <c r="L3" t="s">
        <v>47</v>
      </c>
      <c r="M3" t="s">
        <v>4</v>
      </c>
      <c r="N3" t="s">
        <v>28</v>
      </c>
      <c r="O3" t="s">
        <v>39</v>
      </c>
      <c r="P3" t="s">
        <v>41</v>
      </c>
      <c r="Q3" t="s">
        <v>5</v>
      </c>
      <c r="R3" t="s">
        <v>31</v>
      </c>
      <c r="S3" t="s">
        <v>38</v>
      </c>
      <c r="T3" t="s">
        <v>30</v>
      </c>
      <c r="U3" t="s">
        <v>7</v>
      </c>
      <c r="V3" t="s">
        <v>8</v>
      </c>
    </row>
    <row r="4" spans="1:23" ht="15" customHeight="1" x14ac:dyDescent="0.3">
      <c r="A4" s="8" t="s">
        <v>20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/>
      <c r="K4" s="10">
        <v>0</v>
      </c>
      <c r="L4" s="10"/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</row>
    <row r="5" spans="1:23" ht="15" customHeight="1" x14ac:dyDescent="0.3">
      <c r="A5" s="11" t="s">
        <v>21</v>
      </c>
      <c r="B5" s="15">
        <v>792</v>
      </c>
      <c r="C5" s="15">
        <v>12661</v>
      </c>
      <c r="D5" s="15">
        <v>326</v>
      </c>
      <c r="E5" s="15">
        <v>307</v>
      </c>
      <c r="F5" s="15">
        <v>1084</v>
      </c>
      <c r="G5" s="15">
        <v>283</v>
      </c>
      <c r="H5" s="15">
        <v>886</v>
      </c>
      <c r="I5" s="15">
        <v>2157</v>
      </c>
      <c r="J5" s="15">
        <v>2551</v>
      </c>
      <c r="K5" s="15">
        <v>1010</v>
      </c>
      <c r="L5" s="15">
        <v>95</v>
      </c>
      <c r="M5" s="15">
        <v>852</v>
      </c>
      <c r="N5" s="15">
        <v>970</v>
      </c>
      <c r="O5" s="15">
        <v>318</v>
      </c>
      <c r="P5" s="15">
        <v>153</v>
      </c>
      <c r="Q5" s="15">
        <v>0</v>
      </c>
      <c r="R5" s="15">
        <v>632</v>
      </c>
      <c r="S5" s="15">
        <v>418</v>
      </c>
      <c r="T5" s="15">
        <v>809</v>
      </c>
      <c r="U5" s="15">
        <v>695</v>
      </c>
      <c r="V5" s="15">
        <v>1064</v>
      </c>
    </row>
    <row r="6" spans="1:23" ht="15" customHeight="1" x14ac:dyDescent="0.3">
      <c r="A6" s="11" t="s">
        <v>32</v>
      </c>
      <c r="B6" s="15">
        <v>99</v>
      </c>
      <c r="C6" s="15">
        <v>2</v>
      </c>
      <c r="D6" s="15">
        <v>38</v>
      </c>
      <c r="E6" s="15">
        <v>47</v>
      </c>
      <c r="F6" s="15">
        <v>76</v>
      </c>
      <c r="G6" s="15">
        <v>67</v>
      </c>
      <c r="H6" s="15">
        <v>58</v>
      </c>
      <c r="I6" s="15">
        <v>140</v>
      </c>
      <c r="J6" s="15">
        <v>64</v>
      </c>
      <c r="K6" s="15">
        <v>92</v>
      </c>
      <c r="L6" s="15">
        <v>65</v>
      </c>
      <c r="M6" s="15">
        <v>59</v>
      </c>
      <c r="N6" s="15">
        <v>48</v>
      </c>
      <c r="O6" s="15">
        <v>41</v>
      </c>
      <c r="P6" s="15">
        <v>32</v>
      </c>
      <c r="Q6" s="15">
        <v>77</v>
      </c>
      <c r="R6" s="15">
        <v>33</v>
      </c>
      <c r="S6" s="15">
        <v>42</v>
      </c>
      <c r="T6" s="15">
        <v>57</v>
      </c>
      <c r="U6" s="15">
        <v>24</v>
      </c>
      <c r="V6" s="15">
        <v>22</v>
      </c>
      <c r="W6">
        <f>SUM(B6:V6)</f>
        <v>1183</v>
      </c>
    </row>
    <row r="7" spans="1:23" ht="15" customHeight="1" x14ac:dyDescent="0.3">
      <c r="A7" s="8" t="s">
        <v>22</v>
      </c>
      <c r="B7" s="10">
        <v>13</v>
      </c>
      <c r="C7" s="10"/>
      <c r="D7" s="10">
        <v>11</v>
      </c>
      <c r="E7" s="10">
        <v>9</v>
      </c>
      <c r="F7" s="10">
        <v>14</v>
      </c>
      <c r="G7" s="10">
        <v>19</v>
      </c>
      <c r="H7" s="10">
        <v>6</v>
      </c>
      <c r="I7" s="10">
        <v>24</v>
      </c>
      <c r="J7" s="10">
        <v>16</v>
      </c>
      <c r="K7" s="10">
        <v>13</v>
      </c>
      <c r="L7" s="10">
        <v>8</v>
      </c>
      <c r="M7" s="10">
        <v>1</v>
      </c>
      <c r="N7" s="10">
        <v>25</v>
      </c>
      <c r="O7" s="10">
        <v>6</v>
      </c>
      <c r="P7" s="10">
        <v>9</v>
      </c>
      <c r="Q7" s="10">
        <v>4</v>
      </c>
      <c r="R7" s="10">
        <v>0</v>
      </c>
      <c r="S7" s="10">
        <v>4</v>
      </c>
      <c r="T7" s="10">
        <v>5</v>
      </c>
      <c r="U7" s="10">
        <v>2</v>
      </c>
      <c r="V7" s="10">
        <v>0</v>
      </c>
    </row>
    <row r="8" spans="1:23" ht="15" customHeight="1" x14ac:dyDescent="0.3">
      <c r="A8" s="8" t="s">
        <v>23</v>
      </c>
      <c r="B8" s="10">
        <v>25</v>
      </c>
      <c r="C8" s="10"/>
      <c r="D8" s="10">
        <v>12</v>
      </c>
      <c r="E8" s="10">
        <v>12</v>
      </c>
      <c r="F8" s="10">
        <v>28</v>
      </c>
      <c r="G8" s="10">
        <v>11</v>
      </c>
      <c r="H8" s="10">
        <v>11</v>
      </c>
      <c r="I8" s="10">
        <v>12</v>
      </c>
      <c r="J8" s="10">
        <v>8</v>
      </c>
      <c r="K8" s="10">
        <v>15</v>
      </c>
      <c r="L8" s="10">
        <v>3</v>
      </c>
      <c r="M8" s="10">
        <v>18</v>
      </c>
      <c r="N8" s="10">
        <v>10</v>
      </c>
      <c r="O8" s="10">
        <v>5</v>
      </c>
      <c r="P8" s="10">
        <v>24</v>
      </c>
      <c r="Q8" s="10">
        <v>1</v>
      </c>
      <c r="R8" s="10">
        <v>10</v>
      </c>
      <c r="S8" s="10">
        <v>11</v>
      </c>
      <c r="T8" s="10">
        <v>11</v>
      </c>
      <c r="U8" s="10">
        <v>10</v>
      </c>
      <c r="V8" s="10">
        <v>10</v>
      </c>
    </row>
    <row r="9" spans="1:23" ht="15" customHeight="1" x14ac:dyDescent="0.3">
      <c r="A9" s="8" t="s">
        <v>24</v>
      </c>
      <c r="B9" s="10">
        <v>977</v>
      </c>
      <c r="C9" s="10"/>
      <c r="D9" s="10">
        <v>267</v>
      </c>
      <c r="E9" s="10">
        <v>347</v>
      </c>
      <c r="F9" s="10">
        <v>606</v>
      </c>
      <c r="G9" s="10">
        <v>352</v>
      </c>
      <c r="H9" s="10">
        <v>357</v>
      </c>
      <c r="I9" s="10">
        <v>787</v>
      </c>
      <c r="J9" s="10">
        <v>353</v>
      </c>
      <c r="K9" s="10">
        <v>629</v>
      </c>
      <c r="L9" s="10">
        <v>137</v>
      </c>
      <c r="M9" s="10">
        <v>372</v>
      </c>
      <c r="N9" s="10">
        <v>409</v>
      </c>
      <c r="O9" s="10">
        <v>196</v>
      </c>
      <c r="P9" s="10">
        <v>437</v>
      </c>
      <c r="Q9" s="10">
        <v>75</v>
      </c>
      <c r="R9" s="10">
        <v>284</v>
      </c>
      <c r="S9" s="10">
        <v>354</v>
      </c>
      <c r="T9" s="10">
        <v>279</v>
      </c>
      <c r="U9" s="10">
        <v>265</v>
      </c>
      <c r="V9" s="10">
        <v>347</v>
      </c>
    </row>
    <row r="10" spans="1:23" ht="15" customHeight="1" x14ac:dyDescent="0.3">
      <c r="A10" s="8" t="s">
        <v>25</v>
      </c>
      <c r="B10" s="10">
        <v>39.08</v>
      </c>
      <c r="C10" s="10">
        <v>0</v>
      </c>
      <c r="D10" s="10">
        <v>22.25</v>
      </c>
      <c r="E10" s="10">
        <v>28.916666666666668</v>
      </c>
      <c r="F10" s="10">
        <v>21.642857142857142</v>
      </c>
      <c r="G10" s="10">
        <v>32</v>
      </c>
      <c r="H10" s="10">
        <v>32.454545454545453</v>
      </c>
      <c r="I10" s="10">
        <v>65.583333333333329</v>
      </c>
      <c r="J10" s="10">
        <v>44.125</v>
      </c>
      <c r="K10" s="10">
        <v>41.93333333333333</v>
      </c>
      <c r="L10" s="10">
        <v>45.666666666666664</v>
      </c>
      <c r="M10" s="10">
        <v>20.666666666666668</v>
      </c>
      <c r="N10" s="10">
        <v>40.9</v>
      </c>
      <c r="O10" s="10">
        <v>39.200000000000003</v>
      </c>
      <c r="P10" s="10">
        <v>18.208333333333332</v>
      </c>
      <c r="Q10" s="10">
        <v>75</v>
      </c>
      <c r="R10" s="10">
        <v>28.4</v>
      </c>
      <c r="S10" s="10">
        <v>32.18181818181818</v>
      </c>
      <c r="T10" s="10">
        <v>25.363636363636363</v>
      </c>
      <c r="U10" s="10">
        <v>26.5</v>
      </c>
      <c r="V10" s="10">
        <v>34.700000000000003</v>
      </c>
    </row>
    <row r="11" spans="1:23" ht="15" customHeight="1" x14ac:dyDescent="0.3">
      <c r="A11" s="8" t="s">
        <v>26</v>
      </c>
      <c r="B11" s="13">
        <v>0.45915806195393172</v>
      </c>
      <c r="C11" s="13">
        <v>0.36633061688767005</v>
      </c>
      <c r="D11" s="13">
        <v>0.51499423298731262</v>
      </c>
      <c r="E11" s="13">
        <v>0.44200626959247646</v>
      </c>
      <c r="F11" s="13">
        <v>0.34046828908554572</v>
      </c>
      <c r="G11" s="13">
        <v>0.58059384941675507</v>
      </c>
      <c r="H11" s="13">
        <v>0.30456867870722432</v>
      </c>
      <c r="I11" s="13">
        <v>0.30129516602607453</v>
      </c>
      <c r="J11" s="13">
        <v>0.56343792633015011</v>
      </c>
      <c r="K11" s="13">
        <v>0.32629150870141144</v>
      </c>
      <c r="L11" s="13">
        <v>0.67449664429530198</v>
      </c>
      <c r="M11" s="13">
        <v>0.30028400303686414</v>
      </c>
      <c r="N11" s="13">
        <v>0.31994032482283929</v>
      </c>
      <c r="O11" s="13">
        <v>0.39341719800103397</v>
      </c>
      <c r="P11" s="13">
        <v>0.51232205724781876</v>
      </c>
      <c r="Q11" s="13">
        <v>0.40964378801042572</v>
      </c>
      <c r="R11" s="13">
        <v>0.31493383058457192</v>
      </c>
      <c r="S11" s="13">
        <v>0.38303896454091951</v>
      </c>
      <c r="T11" s="13">
        <v>0.31989095694679454</v>
      </c>
      <c r="U11" s="13">
        <v>0.35790762661308045</v>
      </c>
      <c r="V11" s="13">
        <v>0.34762833008447042</v>
      </c>
    </row>
    <row r="12" spans="1:23" ht="15" customHeight="1" x14ac:dyDescent="0.3">
      <c r="A12" s="8" t="s">
        <v>27</v>
      </c>
      <c r="B12" s="13">
        <v>4.0603653693407467E-2</v>
      </c>
      <c r="C12" s="13">
        <v>0.10725805195007557</v>
      </c>
      <c r="D12" s="13">
        <v>2.2985664854176965E-2</v>
      </c>
      <c r="E12" s="13">
        <v>4.1274817136886105E-2</v>
      </c>
      <c r="F12" s="13">
        <v>1.1412241887905605E-2</v>
      </c>
      <c r="G12" s="13">
        <v>3.7115588547189819E-2</v>
      </c>
      <c r="H12" s="13">
        <v>1.7080560836501901E-2</v>
      </c>
      <c r="I12" s="13">
        <v>2.0142271377087632E-2</v>
      </c>
      <c r="J12" s="13">
        <v>2.6375625284220099E-2</v>
      </c>
      <c r="K12" s="13">
        <v>2.4117297766409355E-2</v>
      </c>
      <c r="L12" s="13">
        <v>4.6979865771812082E-2</v>
      </c>
      <c r="M12" s="13">
        <v>1.220369485139049E-2</v>
      </c>
      <c r="N12" s="13">
        <v>3.2143220425185637E-2</v>
      </c>
      <c r="O12" s="13">
        <v>1.404445976219197E-2</v>
      </c>
      <c r="P12" s="13">
        <v>4.5614572172049596E-2</v>
      </c>
      <c r="Q12" s="13">
        <v>1.4624963799594555E-2</v>
      </c>
      <c r="R12" s="13">
        <v>2.2810797110632365E-2</v>
      </c>
      <c r="S12" s="13">
        <v>2.3684328794211496E-2</v>
      </c>
      <c r="T12" s="13">
        <v>2.3195149464184998E-2</v>
      </c>
      <c r="U12" s="13">
        <v>0.34762833008447042</v>
      </c>
      <c r="V12" s="13">
        <v>2.0416538422078589E-2</v>
      </c>
    </row>
    <row r="13" spans="1:23" x14ac:dyDescent="0.3">
      <c r="O13"/>
    </row>
    <row r="14" spans="1:23" x14ac:dyDescent="0.3">
      <c r="A14" s="8" t="s">
        <v>34</v>
      </c>
      <c r="B14" s="5">
        <f>B6/B5</f>
        <v>0.125</v>
      </c>
      <c r="C14" s="5">
        <f t="shared" ref="C14:L14" si="0">C6/C5</f>
        <v>1.5796540557617883E-4</v>
      </c>
      <c r="D14" s="5">
        <f t="shared" si="0"/>
        <v>0.1165644171779141</v>
      </c>
      <c r="E14" s="5">
        <f t="shared" si="0"/>
        <v>0.15309446254071662</v>
      </c>
      <c r="F14" s="5">
        <f t="shared" ref="F14:G14" si="1">F6/F5</f>
        <v>7.0110701107011064E-2</v>
      </c>
      <c r="G14" s="5">
        <f t="shared" si="1"/>
        <v>0.23674911660777384</v>
      </c>
      <c r="H14" s="5">
        <f t="shared" ref="H14:J14" si="2">H6/H5</f>
        <v>6.5462753950338598E-2</v>
      </c>
      <c r="I14" s="5">
        <f t="shared" si="2"/>
        <v>6.4904960593416786E-2</v>
      </c>
      <c r="J14" s="5">
        <f t="shared" si="2"/>
        <v>2.5088200705605645E-2</v>
      </c>
      <c r="K14" s="5">
        <f t="shared" ref="K14" si="3">K6/K5</f>
        <v>9.1089108910891087E-2</v>
      </c>
      <c r="L14" s="5">
        <f t="shared" si="0"/>
        <v>0.68421052631578949</v>
      </c>
      <c r="M14" s="5">
        <f t="shared" ref="M14:S14" si="4">M6/M5</f>
        <v>6.9248826291079812E-2</v>
      </c>
      <c r="N14" s="5"/>
      <c r="O14" s="5">
        <f t="shared" si="4"/>
        <v>0.12893081761006289</v>
      </c>
      <c r="P14" s="5">
        <f t="shared" si="4"/>
        <v>0.20915032679738563</v>
      </c>
      <c r="Q14" s="5" t="e">
        <f t="shared" si="4"/>
        <v>#DIV/0!</v>
      </c>
      <c r="R14" s="5">
        <f t="shared" si="4"/>
        <v>5.2215189873417722E-2</v>
      </c>
      <c r="S14" s="5">
        <f t="shared" si="4"/>
        <v>0.10047846889952153</v>
      </c>
      <c r="T14" s="5"/>
      <c r="U14" s="5"/>
      <c r="V14" s="5"/>
      <c r="W14" s="5"/>
    </row>
    <row r="15" spans="1:23" x14ac:dyDescent="0.3">
      <c r="A15" s="8" t="s">
        <v>36</v>
      </c>
      <c r="B15" s="5">
        <f>B7/B6</f>
        <v>0.13131313131313133</v>
      </c>
      <c r="C15" s="5">
        <f t="shared" ref="C15:L15" si="5">C7/C6</f>
        <v>0</v>
      </c>
      <c r="D15" s="5">
        <f t="shared" si="5"/>
        <v>0.28947368421052633</v>
      </c>
      <c r="E15" s="5">
        <f t="shared" si="5"/>
        <v>0.19148936170212766</v>
      </c>
      <c r="F15" s="5">
        <f t="shared" ref="F15:G15" si="6">F7/F6</f>
        <v>0.18421052631578946</v>
      </c>
      <c r="G15" s="5">
        <f t="shared" si="6"/>
        <v>0.28358208955223879</v>
      </c>
      <c r="H15" s="5">
        <f t="shared" ref="H15:J15" si="7">H7/H6</f>
        <v>0.10344827586206896</v>
      </c>
      <c r="I15" s="5">
        <f t="shared" si="7"/>
        <v>0.17142857142857143</v>
      </c>
      <c r="J15" s="5">
        <f t="shared" si="7"/>
        <v>0.25</v>
      </c>
      <c r="K15" s="5">
        <f t="shared" ref="K15" si="8">K7/K6</f>
        <v>0.14130434782608695</v>
      </c>
      <c r="L15" s="5">
        <f t="shared" si="5"/>
        <v>0.12307692307692308</v>
      </c>
      <c r="M15" s="5">
        <f t="shared" ref="M15:S15" si="9">M7/M6</f>
        <v>1.6949152542372881E-2</v>
      </c>
      <c r="N15" s="5">
        <f t="shared" si="9"/>
        <v>0.52083333333333337</v>
      </c>
      <c r="O15" s="5">
        <f t="shared" si="9"/>
        <v>0.14634146341463414</v>
      </c>
      <c r="P15" s="5">
        <f t="shared" si="9"/>
        <v>0.28125</v>
      </c>
      <c r="Q15" s="5">
        <f t="shared" si="9"/>
        <v>5.1948051948051951E-2</v>
      </c>
      <c r="R15" s="5">
        <f t="shared" si="9"/>
        <v>0</v>
      </c>
      <c r="S15" s="5">
        <f t="shared" si="9"/>
        <v>9.5238095238095233E-2</v>
      </c>
      <c r="T15" s="5"/>
      <c r="U15" s="5"/>
      <c r="V15" s="5"/>
      <c r="W15" s="5"/>
    </row>
    <row r="16" spans="1:23" x14ac:dyDescent="0.3">
      <c r="A16" s="8" t="s">
        <v>35</v>
      </c>
      <c r="B16" s="5">
        <f>B10/B6</f>
        <v>0.39474747474747474</v>
      </c>
      <c r="C16" s="5"/>
      <c r="D16" s="5">
        <f t="shared" ref="D16:L16" si="10">D10/D6</f>
        <v>0.58552631578947367</v>
      </c>
      <c r="E16" s="5">
        <f t="shared" si="10"/>
        <v>0.61524822695035464</v>
      </c>
      <c r="F16" s="5">
        <f t="shared" ref="F16:G16" si="11">F10/F6</f>
        <v>0.28477443609022557</v>
      </c>
      <c r="G16" s="5">
        <f t="shared" si="11"/>
        <v>0.47761194029850745</v>
      </c>
      <c r="H16" s="5">
        <f t="shared" ref="H16:J16" si="12">H10/H6</f>
        <v>0.55956112852664575</v>
      </c>
      <c r="I16" s="5">
        <f t="shared" si="12"/>
        <v>0.4684523809523809</v>
      </c>
      <c r="J16" s="5">
        <f t="shared" si="12"/>
        <v>0.689453125</v>
      </c>
      <c r="K16" s="5">
        <f t="shared" ref="K16" si="13">K10/K6</f>
        <v>0.45579710144927532</v>
      </c>
      <c r="L16" s="5">
        <f t="shared" si="10"/>
        <v>0.70256410256410251</v>
      </c>
      <c r="M16" s="5">
        <f t="shared" ref="M16:S16" si="14">M10/M6</f>
        <v>0.35028248587570626</v>
      </c>
      <c r="N16" s="5">
        <f t="shared" si="14"/>
        <v>0.8520833333333333</v>
      </c>
      <c r="O16" s="5">
        <f t="shared" si="14"/>
        <v>0.95609756097560983</v>
      </c>
      <c r="P16" s="5">
        <f t="shared" si="14"/>
        <v>0.56901041666666663</v>
      </c>
      <c r="Q16" s="5">
        <f t="shared" si="14"/>
        <v>0.97402597402597402</v>
      </c>
      <c r="R16" s="5">
        <f t="shared" si="14"/>
        <v>0.8606060606060606</v>
      </c>
      <c r="S16" s="5">
        <f t="shared" si="14"/>
        <v>0.76623376623376616</v>
      </c>
      <c r="T16" s="5"/>
      <c r="U16" s="5"/>
      <c r="V16" s="5"/>
      <c r="W16" s="5"/>
    </row>
  </sheetData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CEA1C-B526-4371-9DE6-51BE44537F7E}">
  <dimension ref="A2:X14"/>
  <sheetViews>
    <sheetView topLeftCell="A3" workbookViewId="0">
      <selection activeCell="J9" sqref="J9"/>
    </sheetView>
  </sheetViews>
  <sheetFormatPr defaultRowHeight="14.4" x14ac:dyDescent="0.3"/>
  <cols>
    <col min="1" max="1" width="15.5546875" bestFit="1" customWidth="1"/>
    <col min="2" max="2" width="7.109375" bestFit="1" customWidth="1"/>
    <col min="3" max="3" width="8.109375" bestFit="1" customWidth="1"/>
    <col min="4" max="4" width="6.33203125" bestFit="1" customWidth="1"/>
    <col min="5" max="5" width="8.77734375" bestFit="1" customWidth="1"/>
    <col min="6" max="6" width="7.6640625" bestFit="1" customWidth="1"/>
    <col min="7" max="7" width="5.88671875" bestFit="1" customWidth="1"/>
    <col min="8" max="8" width="9" bestFit="1" customWidth="1"/>
    <col min="9" max="9" width="13.6640625" bestFit="1" customWidth="1"/>
    <col min="10" max="10" width="8.109375" bestFit="1" customWidth="1"/>
    <col min="11" max="11" width="9.109375" bestFit="1" customWidth="1"/>
    <col min="12" max="12" width="8.5546875" bestFit="1" customWidth="1"/>
    <col min="13" max="14" width="11.33203125" bestFit="1" customWidth="1"/>
    <col min="15" max="15" width="12.109375" bestFit="1" customWidth="1"/>
    <col min="16" max="16" width="7.6640625" bestFit="1" customWidth="1"/>
    <col min="17" max="17" width="8.109375" bestFit="1" customWidth="1"/>
    <col min="18" max="18" width="16.44140625" bestFit="1" customWidth="1"/>
    <col min="19" max="19" width="18.33203125" bestFit="1" customWidth="1"/>
    <col min="20" max="20" width="10.88671875" bestFit="1" customWidth="1"/>
    <col min="21" max="21" width="15.5546875" bestFit="1" customWidth="1"/>
    <col min="22" max="22" width="10.77734375" bestFit="1" customWidth="1"/>
    <col min="23" max="23" width="11.109375" bestFit="1" customWidth="1"/>
    <col min="24" max="24" width="7" bestFit="1" customWidth="1"/>
  </cols>
  <sheetData>
    <row r="2" spans="1:24" x14ac:dyDescent="0.3">
      <c r="A2" s="11"/>
    </row>
    <row r="3" spans="1:24" x14ac:dyDescent="0.3">
      <c r="A3" s="9" t="s">
        <v>62</v>
      </c>
    </row>
    <row r="4" spans="1:24" x14ac:dyDescent="0.3">
      <c r="B4" t="s">
        <v>37</v>
      </c>
      <c r="C4" t="s">
        <v>0</v>
      </c>
      <c r="D4" t="s">
        <v>44</v>
      </c>
      <c r="E4" t="s">
        <v>40</v>
      </c>
      <c r="F4" t="s">
        <v>1</v>
      </c>
      <c r="G4" t="s">
        <v>45</v>
      </c>
      <c r="H4" t="s">
        <v>2</v>
      </c>
      <c r="I4" t="s">
        <v>43</v>
      </c>
      <c r="J4" t="s">
        <v>46</v>
      </c>
      <c r="K4" t="s">
        <v>3</v>
      </c>
      <c r="L4" t="s">
        <v>47</v>
      </c>
      <c r="M4" t="s">
        <v>4</v>
      </c>
      <c r="N4" t="s">
        <v>28</v>
      </c>
      <c r="O4" t="s">
        <v>39</v>
      </c>
      <c r="P4" t="s">
        <v>41</v>
      </c>
      <c r="Q4" t="s">
        <v>5</v>
      </c>
      <c r="R4" t="s">
        <v>31</v>
      </c>
      <c r="S4" t="s">
        <v>38</v>
      </c>
      <c r="T4" t="s">
        <v>6</v>
      </c>
      <c r="U4" t="s">
        <v>30</v>
      </c>
      <c r="V4" t="s">
        <v>7</v>
      </c>
      <c r="W4" t="s">
        <v>8</v>
      </c>
      <c r="X4" t="s">
        <v>65</v>
      </c>
    </row>
    <row r="5" spans="1:24" x14ac:dyDescent="0.3">
      <c r="A5" s="11" t="s">
        <v>58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x14ac:dyDescent="0.3">
      <c r="A6" s="11" t="s">
        <v>50</v>
      </c>
      <c r="B6" s="15"/>
      <c r="C6" s="15">
        <v>2</v>
      </c>
      <c r="D6" s="15"/>
      <c r="E6" s="15"/>
      <c r="F6" s="15"/>
      <c r="G6" s="15"/>
      <c r="H6" s="15">
        <v>55</v>
      </c>
      <c r="I6" s="15">
        <v>78</v>
      </c>
      <c r="J6" s="15"/>
      <c r="K6" s="15">
        <v>70</v>
      </c>
      <c r="L6" s="15"/>
      <c r="M6" s="15">
        <v>29</v>
      </c>
      <c r="N6" s="15"/>
      <c r="O6" s="15"/>
      <c r="P6" s="15"/>
      <c r="Q6" s="15">
        <v>3</v>
      </c>
      <c r="R6" s="15"/>
      <c r="S6" s="15"/>
      <c r="T6" s="15">
        <v>71</v>
      </c>
      <c r="U6" s="15"/>
      <c r="V6" s="15">
        <v>0</v>
      </c>
      <c r="W6" s="15">
        <v>2</v>
      </c>
      <c r="X6" s="15"/>
    </row>
    <row r="7" spans="1:24" x14ac:dyDescent="0.3">
      <c r="A7" s="11" t="s">
        <v>51</v>
      </c>
      <c r="B7" s="15"/>
      <c r="C7" s="15">
        <v>2</v>
      </c>
      <c r="D7" s="15"/>
      <c r="E7" s="15"/>
      <c r="F7" s="15">
        <v>63</v>
      </c>
      <c r="G7" s="15"/>
      <c r="H7" s="15">
        <v>62</v>
      </c>
      <c r="I7" s="15">
        <v>79</v>
      </c>
      <c r="J7" s="15"/>
      <c r="K7" s="15">
        <v>75</v>
      </c>
      <c r="L7" s="15"/>
      <c r="M7" s="15">
        <v>31</v>
      </c>
      <c r="N7" s="15">
        <v>79</v>
      </c>
      <c r="O7" s="15"/>
      <c r="P7" s="15"/>
      <c r="Q7" s="15">
        <v>22</v>
      </c>
      <c r="R7" s="15">
        <v>41</v>
      </c>
      <c r="S7" s="15"/>
      <c r="T7" s="15"/>
      <c r="U7" s="15">
        <v>57</v>
      </c>
      <c r="V7" s="15">
        <v>22</v>
      </c>
      <c r="W7" s="15">
        <v>15</v>
      </c>
      <c r="X7" s="15"/>
    </row>
    <row r="8" spans="1:24" x14ac:dyDescent="0.3">
      <c r="A8" s="11" t="s">
        <v>52</v>
      </c>
      <c r="B8" s="15"/>
      <c r="C8" s="15">
        <v>5</v>
      </c>
      <c r="D8" s="15"/>
      <c r="E8" s="15"/>
      <c r="F8" s="15">
        <v>52</v>
      </c>
      <c r="G8" s="15"/>
      <c r="H8" s="15">
        <v>62</v>
      </c>
      <c r="I8" s="15">
        <v>78</v>
      </c>
      <c r="J8" s="15"/>
      <c r="K8" s="15">
        <v>84</v>
      </c>
      <c r="L8" s="15"/>
      <c r="M8" s="15">
        <v>34</v>
      </c>
      <c r="N8" s="15">
        <v>54</v>
      </c>
      <c r="O8" s="15"/>
      <c r="P8" s="15"/>
      <c r="Q8" s="15">
        <v>24</v>
      </c>
      <c r="R8" s="15">
        <v>37</v>
      </c>
      <c r="S8" s="15"/>
      <c r="T8" s="15"/>
      <c r="U8" s="15">
        <v>63</v>
      </c>
      <c r="V8" s="15">
        <v>24</v>
      </c>
      <c r="W8" s="15">
        <v>13</v>
      </c>
      <c r="X8" s="15"/>
    </row>
    <row r="9" spans="1:24" x14ac:dyDescent="0.3">
      <c r="A9" s="11" t="s">
        <v>53</v>
      </c>
      <c r="B9" s="15">
        <v>74</v>
      </c>
      <c r="C9" s="15">
        <v>3</v>
      </c>
      <c r="D9" s="15"/>
      <c r="E9" s="15"/>
      <c r="F9" s="15">
        <v>53</v>
      </c>
      <c r="G9" s="15"/>
      <c r="H9" s="15">
        <v>65</v>
      </c>
      <c r="I9" s="15">
        <v>85</v>
      </c>
      <c r="J9" s="15"/>
      <c r="K9" s="15">
        <v>90</v>
      </c>
      <c r="L9" s="15"/>
      <c r="M9" s="15">
        <v>63</v>
      </c>
      <c r="N9" s="15">
        <v>46</v>
      </c>
      <c r="O9" s="15"/>
      <c r="P9" s="15"/>
      <c r="Q9" s="15">
        <v>43</v>
      </c>
      <c r="R9" s="15">
        <v>32</v>
      </c>
      <c r="S9" s="15">
        <v>22</v>
      </c>
      <c r="T9" s="15"/>
      <c r="U9" s="15">
        <v>69</v>
      </c>
      <c r="V9" s="15">
        <v>28</v>
      </c>
      <c r="W9" s="15">
        <v>20</v>
      </c>
      <c r="X9" s="15"/>
    </row>
    <row r="10" spans="1:24" x14ac:dyDescent="0.3">
      <c r="A10" s="11" t="s">
        <v>54</v>
      </c>
      <c r="B10" s="15">
        <v>98</v>
      </c>
      <c r="C10" s="15">
        <v>4</v>
      </c>
      <c r="D10" s="15"/>
      <c r="E10" s="15"/>
      <c r="F10" s="15">
        <v>66</v>
      </c>
      <c r="G10" s="15"/>
      <c r="H10" s="15">
        <v>56</v>
      </c>
      <c r="I10" s="15">
        <v>92</v>
      </c>
      <c r="J10" s="15"/>
      <c r="K10" s="15">
        <v>85</v>
      </c>
      <c r="L10" s="15"/>
      <c r="M10" s="15">
        <v>72</v>
      </c>
      <c r="N10" s="15">
        <v>43</v>
      </c>
      <c r="O10" s="15">
        <v>43</v>
      </c>
      <c r="P10" s="15"/>
      <c r="Q10" s="15">
        <v>50</v>
      </c>
      <c r="R10" s="15">
        <v>30</v>
      </c>
      <c r="S10" s="15">
        <v>22</v>
      </c>
      <c r="T10" s="15"/>
      <c r="U10" s="15">
        <v>61</v>
      </c>
      <c r="V10" s="15">
        <v>25</v>
      </c>
      <c r="W10" s="15">
        <v>16</v>
      </c>
      <c r="X10" s="15"/>
    </row>
    <row r="11" spans="1:24" x14ac:dyDescent="0.3">
      <c r="A11" s="11" t="s">
        <v>55</v>
      </c>
      <c r="B11" s="15">
        <v>108</v>
      </c>
      <c r="C11" s="15">
        <v>3</v>
      </c>
      <c r="D11" s="15">
        <v>26</v>
      </c>
      <c r="E11" s="15">
        <v>39</v>
      </c>
      <c r="F11" s="15">
        <v>66</v>
      </c>
      <c r="G11" s="15"/>
      <c r="H11" s="15">
        <v>57</v>
      </c>
      <c r="I11" s="15">
        <v>94</v>
      </c>
      <c r="J11" s="15"/>
      <c r="K11" s="15">
        <v>80</v>
      </c>
      <c r="L11" s="15"/>
      <c r="M11" s="15">
        <v>74</v>
      </c>
      <c r="N11" s="15">
        <v>38</v>
      </c>
      <c r="O11" s="15">
        <v>52</v>
      </c>
      <c r="P11" s="15">
        <v>35</v>
      </c>
      <c r="Q11" s="15">
        <v>43</v>
      </c>
      <c r="R11" s="15">
        <v>27</v>
      </c>
      <c r="S11" s="15">
        <v>18</v>
      </c>
      <c r="T11" s="15"/>
      <c r="U11" s="15">
        <v>57</v>
      </c>
      <c r="V11" s="15">
        <v>26</v>
      </c>
      <c r="W11" s="15">
        <v>12</v>
      </c>
      <c r="X11" s="15"/>
    </row>
    <row r="12" spans="1:24" x14ac:dyDescent="0.3">
      <c r="A12" s="11" t="s">
        <v>56</v>
      </c>
      <c r="B12" s="15">
        <v>107</v>
      </c>
      <c r="C12" s="15">
        <v>2</v>
      </c>
      <c r="D12" s="15">
        <v>41</v>
      </c>
      <c r="E12" s="15">
        <v>42</v>
      </c>
      <c r="F12" s="15">
        <v>71</v>
      </c>
      <c r="G12" s="15">
        <v>63</v>
      </c>
      <c r="H12" s="15">
        <v>61</v>
      </c>
      <c r="I12" s="15">
        <v>108</v>
      </c>
      <c r="J12" s="15"/>
      <c r="K12" s="15">
        <v>82</v>
      </c>
      <c r="L12" s="15"/>
      <c r="M12" s="15">
        <v>70</v>
      </c>
      <c r="N12" s="15">
        <v>45</v>
      </c>
      <c r="O12" s="15">
        <v>53</v>
      </c>
      <c r="P12" s="15">
        <v>32</v>
      </c>
      <c r="Q12" s="15">
        <v>52</v>
      </c>
      <c r="R12" s="15">
        <v>27</v>
      </c>
      <c r="S12" s="15">
        <v>33</v>
      </c>
      <c r="T12" s="15"/>
      <c r="U12" s="15">
        <v>54</v>
      </c>
      <c r="V12" s="15">
        <v>28</v>
      </c>
      <c r="W12" s="15">
        <v>16</v>
      </c>
      <c r="X12" s="15"/>
    </row>
    <row r="13" spans="1:24" x14ac:dyDescent="0.3">
      <c r="A13" s="11" t="s">
        <v>57</v>
      </c>
      <c r="B13" s="15">
        <v>99</v>
      </c>
      <c r="C13" s="15">
        <v>2</v>
      </c>
      <c r="D13" s="15">
        <v>38</v>
      </c>
      <c r="E13" s="15">
        <v>47</v>
      </c>
      <c r="F13" s="15">
        <v>76</v>
      </c>
      <c r="G13" s="15">
        <v>67</v>
      </c>
      <c r="H13" s="15">
        <v>58</v>
      </c>
      <c r="I13" s="15">
        <v>140</v>
      </c>
      <c r="J13" s="15">
        <v>64</v>
      </c>
      <c r="K13" s="15">
        <v>92</v>
      </c>
      <c r="L13" s="15">
        <v>65</v>
      </c>
      <c r="M13" s="15">
        <v>59</v>
      </c>
      <c r="N13" s="15">
        <v>48</v>
      </c>
      <c r="O13" s="15">
        <v>41</v>
      </c>
      <c r="P13" s="15">
        <v>32</v>
      </c>
      <c r="Q13" s="15">
        <v>77</v>
      </c>
      <c r="R13" s="15">
        <v>33</v>
      </c>
      <c r="S13" s="15">
        <v>42</v>
      </c>
      <c r="T13" s="15"/>
      <c r="U13" s="15">
        <v>57</v>
      </c>
      <c r="V13" s="15">
        <v>24</v>
      </c>
      <c r="W13" s="15">
        <v>22</v>
      </c>
      <c r="X13" s="15"/>
    </row>
    <row r="14" spans="1:24" x14ac:dyDescent="0.3">
      <c r="A14" s="11" t="s">
        <v>64</v>
      </c>
      <c r="B14" s="15">
        <v>94</v>
      </c>
      <c r="C14" s="15">
        <v>1</v>
      </c>
      <c r="D14" s="15">
        <v>25</v>
      </c>
      <c r="E14" s="15">
        <v>54</v>
      </c>
      <c r="F14" s="15">
        <v>78</v>
      </c>
      <c r="G14" s="15">
        <v>54</v>
      </c>
      <c r="H14" s="15">
        <v>59</v>
      </c>
      <c r="I14" s="15">
        <v>133</v>
      </c>
      <c r="J14" s="15">
        <v>57</v>
      </c>
      <c r="K14" s="15">
        <v>90</v>
      </c>
      <c r="L14" s="15">
        <v>98</v>
      </c>
      <c r="M14" s="15">
        <v>55</v>
      </c>
      <c r="N14" s="15">
        <v>33</v>
      </c>
      <c r="O14" s="15"/>
      <c r="P14" s="15">
        <v>46</v>
      </c>
      <c r="Q14" s="15">
        <v>103</v>
      </c>
      <c r="R14" s="15">
        <v>30</v>
      </c>
      <c r="S14" s="15">
        <v>38</v>
      </c>
      <c r="T14" s="15"/>
      <c r="U14" s="15">
        <v>51</v>
      </c>
      <c r="V14" s="15">
        <v>23</v>
      </c>
      <c r="W14" s="15">
        <v>23</v>
      </c>
      <c r="X14" s="15"/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F4343-21EC-4213-BBB9-833D8BB1B2A6}">
  <dimension ref="A1:C246"/>
  <sheetViews>
    <sheetView zoomScale="90" zoomScaleNormal="90" workbookViewId="0">
      <selection activeCell="C29" sqref="C29"/>
    </sheetView>
  </sheetViews>
  <sheetFormatPr defaultRowHeight="14.4" x14ac:dyDescent="0.3"/>
  <cols>
    <col min="1" max="1" width="18.6640625" style="11" bestFit="1" customWidth="1"/>
    <col min="2" max="2" width="16.33203125" bestFit="1" customWidth="1"/>
    <col min="3" max="3" width="15.6640625" bestFit="1" customWidth="1"/>
    <col min="4" max="4" width="26.33203125" bestFit="1" customWidth="1"/>
    <col min="5" max="5" width="7.33203125" bestFit="1" customWidth="1"/>
    <col min="6" max="6" width="13.33203125" bestFit="1" customWidth="1"/>
    <col min="7" max="7" width="11.44140625" bestFit="1" customWidth="1"/>
    <col min="8" max="8" width="7.33203125" bestFit="1" customWidth="1"/>
    <col min="9" max="11" width="13.33203125" bestFit="1" customWidth="1"/>
    <col min="12" max="12" width="12.109375" bestFit="1" customWidth="1"/>
    <col min="13" max="27" width="13.33203125" bestFit="1" customWidth="1"/>
    <col min="28" max="28" width="12.109375" bestFit="1" customWidth="1"/>
    <col min="29" max="30" width="13.33203125" bestFit="1" customWidth="1"/>
    <col min="31" max="31" width="4.44140625" bestFit="1" customWidth="1"/>
    <col min="32" max="32" width="12.109375" bestFit="1" customWidth="1"/>
    <col min="33" max="35" width="13.33203125" bestFit="1" customWidth="1"/>
    <col min="36" max="36" width="12.109375" bestFit="1" customWidth="1"/>
    <col min="37" max="48" width="13.33203125" bestFit="1" customWidth="1"/>
    <col min="49" max="49" width="11.109375" bestFit="1" customWidth="1"/>
    <col min="50" max="56" width="13.33203125" bestFit="1" customWidth="1"/>
    <col min="57" max="57" width="12.109375" bestFit="1" customWidth="1"/>
    <col min="58" max="61" width="13.33203125" bestFit="1" customWidth="1"/>
    <col min="62" max="63" width="12.109375" bestFit="1" customWidth="1"/>
    <col min="64" max="64" width="13.33203125" bestFit="1" customWidth="1"/>
    <col min="65" max="65" width="12.109375" bestFit="1" customWidth="1"/>
    <col min="66" max="84" width="13.33203125" bestFit="1" customWidth="1"/>
    <col min="85" max="85" width="12.109375" bestFit="1" customWidth="1"/>
    <col min="86" max="91" width="13.33203125" bestFit="1" customWidth="1"/>
    <col min="92" max="93" width="12.109375" bestFit="1" customWidth="1"/>
    <col min="94" max="102" width="13.33203125" bestFit="1" customWidth="1"/>
    <col min="103" max="104" width="12.109375" bestFit="1" customWidth="1"/>
    <col min="105" max="111" width="13.33203125" bestFit="1" customWidth="1"/>
    <col min="112" max="112" width="12.109375" bestFit="1" customWidth="1"/>
    <col min="113" max="113" width="2.109375" bestFit="1" customWidth="1"/>
    <col min="114" max="114" width="7.33203125" bestFit="1" customWidth="1"/>
    <col min="115" max="115" width="22.5546875" bestFit="1" customWidth="1"/>
    <col min="116" max="124" width="13.33203125" bestFit="1" customWidth="1"/>
    <col min="125" max="125" width="12.109375" bestFit="1" customWidth="1"/>
    <col min="126" max="140" width="13.33203125" bestFit="1" customWidth="1"/>
    <col min="141" max="141" width="12.109375" bestFit="1" customWidth="1"/>
    <col min="142" max="143" width="13.33203125" bestFit="1" customWidth="1"/>
    <col min="144" max="144" width="4.44140625" bestFit="1" customWidth="1"/>
    <col min="145" max="145" width="12.109375" bestFit="1" customWidth="1"/>
    <col min="146" max="148" width="13.33203125" bestFit="1" customWidth="1"/>
    <col min="149" max="149" width="12.109375" bestFit="1" customWidth="1"/>
    <col min="150" max="161" width="13.33203125" bestFit="1" customWidth="1"/>
    <col min="162" max="162" width="11.109375" bestFit="1" customWidth="1"/>
    <col min="163" max="169" width="13.33203125" bestFit="1" customWidth="1"/>
    <col min="170" max="170" width="12.109375" bestFit="1" customWidth="1"/>
    <col min="171" max="174" width="13.33203125" bestFit="1" customWidth="1"/>
    <col min="175" max="176" width="12.109375" bestFit="1" customWidth="1"/>
    <col min="177" max="177" width="13.33203125" bestFit="1" customWidth="1"/>
    <col min="178" max="178" width="12.109375" bestFit="1" customWidth="1"/>
    <col min="179" max="197" width="13.33203125" bestFit="1" customWidth="1"/>
    <col min="198" max="198" width="12.109375" bestFit="1" customWidth="1"/>
    <col min="199" max="204" width="13.33203125" bestFit="1" customWidth="1"/>
    <col min="205" max="206" width="12.109375" bestFit="1" customWidth="1"/>
    <col min="207" max="215" width="13.33203125" bestFit="1" customWidth="1"/>
    <col min="216" max="217" width="12.109375" bestFit="1" customWidth="1"/>
    <col min="218" max="224" width="13.33203125" bestFit="1" customWidth="1"/>
    <col min="225" max="225" width="12.109375" bestFit="1" customWidth="1"/>
    <col min="226" max="226" width="2.109375" bestFit="1" customWidth="1"/>
    <col min="227" max="227" width="7.33203125" bestFit="1" customWidth="1"/>
    <col min="228" max="228" width="22.5546875" bestFit="1" customWidth="1"/>
    <col min="229" max="229" width="7" bestFit="1" customWidth="1"/>
    <col min="230" max="230" width="13.33203125" bestFit="1" customWidth="1"/>
    <col min="231" max="231" width="25.6640625" bestFit="1" customWidth="1"/>
    <col min="232" max="232" width="13.33203125" bestFit="1" customWidth="1"/>
    <col min="233" max="233" width="25.6640625" bestFit="1" customWidth="1"/>
    <col min="234" max="234" width="13.33203125" bestFit="1" customWidth="1"/>
    <col min="235" max="235" width="25.6640625" bestFit="1" customWidth="1"/>
    <col min="236" max="236" width="13.33203125" bestFit="1" customWidth="1"/>
    <col min="237" max="237" width="25.6640625" bestFit="1" customWidth="1"/>
    <col min="238" max="238" width="13.33203125" bestFit="1" customWidth="1"/>
    <col min="239" max="239" width="24.5546875" bestFit="1" customWidth="1"/>
    <col min="240" max="240" width="13.33203125" bestFit="1" customWidth="1"/>
    <col min="241" max="241" width="24.5546875" bestFit="1" customWidth="1"/>
    <col min="242" max="242" width="13.33203125" bestFit="1" customWidth="1"/>
    <col min="243" max="243" width="24.5546875" bestFit="1" customWidth="1"/>
    <col min="244" max="244" width="13.33203125" bestFit="1" customWidth="1"/>
    <col min="245" max="245" width="23.33203125" bestFit="1" customWidth="1"/>
    <col min="246" max="246" width="13.33203125" bestFit="1" customWidth="1"/>
    <col min="247" max="247" width="23.33203125" bestFit="1" customWidth="1"/>
    <col min="248" max="248" width="13.33203125" bestFit="1" customWidth="1"/>
    <col min="249" max="249" width="24.5546875" bestFit="1" customWidth="1"/>
    <col min="250" max="250" width="13.33203125" bestFit="1" customWidth="1"/>
    <col min="251" max="251" width="24.5546875" bestFit="1" customWidth="1"/>
    <col min="252" max="252" width="13.33203125" bestFit="1" customWidth="1"/>
    <col min="253" max="253" width="24.5546875" bestFit="1" customWidth="1"/>
    <col min="254" max="254" width="13.33203125" bestFit="1" customWidth="1"/>
    <col min="255" max="255" width="24.5546875" bestFit="1" customWidth="1"/>
    <col min="256" max="256" width="13.33203125" bestFit="1" customWidth="1"/>
    <col min="257" max="257" width="24.5546875" bestFit="1" customWidth="1"/>
    <col min="258" max="258" width="13.33203125" bestFit="1" customWidth="1"/>
    <col min="259" max="259" width="24.5546875" bestFit="1" customWidth="1"/>
    <col min="260" max="260" width="13.33203125" bestFit="1" customWidth="1"/>
    <col min="261" max="261" width="24.5546875" bestFit="1" customWidth="1"/>
    <col min="262" max="262" width="13.33203125" bestFit="1" customWidth="1"/>
    <col min="263" max="263" width="24.5546875" bestFit="1" customWidth="1"/>
    <col min="264" max="264" width="13.33203125" bestFit="1" customWidth="1"/>
    <col min="265" max="265" width="24.5546875" bestFit="1" customWidth="1"/>
    <col min="266" max="266" width="13.33203125" bestFit="1" customWidth="1"/>
    <col min="267" max="267" width="24.5546875" bestFit="1" customWidth="1"/>
    <col min="268" max="268" width="13.33203125" bestFit="1" customWidth="1"/>
    <col min="269" max="269" width="24.5546875" bestFit="1" customWidth="1"/>
    <col min="270" max="270" width="13.33203125" bestFit="1" customWidth="1"/>
    <col min="271" max="271" width="24.5546875" bestFit="1" customWidth="1"/>
    <col min="272" max="272" width="13.33203125" bestFit="1" customWidth="1"/>
    <col min="273" max="273" width="24.5546875" bestFit="1" customWidth="1"/>
    <col min="274" max="274" width="13.33203125" bestFit="1" customWidth="1"/>
    <col min="275" max="275" width="24.5546875" bestFit="1" customWidth="1"/>
    <col min="276" max="276" width="13.33203125" bestFit="1" customWidth="1"/>
    <col min="277" max="277" width="24.5546875" bestFit="1" customWidth="1"/>
    <col min="278" max="278" width="13.33203125" bestFit="1" customWidth="1"/>
    <col min="279" max="279" width="24.5546875" bestFit="1" customWidth="1"/>
    <col min="280" max="280" width="12.109375" bestFit="1" customWidth="1"/>
    <col min="281" max="281" width="24.5546875" bestFit="1" customWidth="1"/>
    <col min="282" max="282" width="13.33203125" bestFit="1" customWidth="1"/>
    <col min="283" max="283" width="24.5546875" bestFit="1" customWidth="1"/>
    <col min="284" max="284" width="13.33203125" bestFit="1" customWidth="1"/>
    <col min="285" max="285" width="24.5546875" bestFit="1" customWidth="1"/>
    <col min="286" max="286" width="13.33203125" bestFit="1" customWidth="1"/>
    <col min="287" max="287" width="8.5546875" bestFit="1" customWidth="1"/>
    <col min="288" max="288" width="13.33203125" bestFit="1" customWidth="1"/>
    <col min="289" max="289" width="24.5546875" bestFit="1" customWidth="1"/>
    <col min="290" max="290" width="13.33203125" bestFit="1" customWidth="1"/>
    <col min="291" max="291" width="24.5546875" bestFit="1" customWidth="1"/>
    <col min="292" max="292" width="13.33203125" bestFit="1" customWidth="1"/>
    <col min="293" max="293" width="24.5546875" bestFit="1" customWidth="1"/>
    <col min="294" max="294" width="13.33203125" bestFit="1" customWidth="1"/>
    <col min="295" max="295" width="22.109375" bestFit="1" customWidth="1"/>
    <col min="296" max="296" width="13.33203125" bestFit="1" customWidth="1"/>
    <col min="297" max="297" width="23.33203125" bestFit="1" customWidth="1"/>
    <col min="298" max="298" width="13.33203125" bestFit="1" customWidth="1"/>
    <col min="299" max="299" width="24.5546875" bestFit="1" customWidth="1"/>
    <col min="300" max="300" width="13.33203125" bestFit="1" customWidth="1"/>
    <col min="301" max="301" width="24.5546875" bestFit="1" customWidth="1"/>
    <col min="302" max="302" width="13.33203125" bestFit="1" customWidth="1"/>
    <col min="303" max="303" width="24.5546875" bestFit="1" customWidth="1"/>
    <col min="304" max="304" width="13.33203125" bestFit="1" customWidth="1"/>
    <col min="305" max="305" width="24.5546875" bestFit="1" customWidth="1"/>
    <col min="306" max="306" width="13.33203125" bestFit="1" customWidth="1"/>
    <col min="307" max="307" width="24.5546875" bestFit="1" customWidth="1"/>
    <col min="308" max="308" width="13.33203125" bestFit="1" customWidth="1"/>
    <col min="309" max="309" width="24.5546875" bestFit="1" customWidth="1"/>
    <col min="310" max="310" width="13.33203125" bestFit="1" customWidth="1"/>
    <col min="311" max="311" width="24.5546875" bestFit="1" customWidth="1"/>
    <col min="312" max="312" width="13.33203125" bestFit="1" customWidth="1"/>
    <col min="313" max="313" width="24.5546875" bestFit="1" customWidth="1"/>
    <col min="314" max="314" width="13.33203125" bestFit="1" customWidth="1"/>
    <col min="315" max="315" width="24.5546875" bestFit="1" customWidth="1"/>
    <col min="316" max="316" width="13.33203125" bestFit="1" customWidth="1"/>
    <col min="317" max="317" width="23.33203125" bestFit="1" customWidth="1"/>
    <col min="318" max="318" width="13.33203125" bestFit="1" customWidth="1"/>
    <col min="319" max="319" width="24.5546875" bestFit="1" customWidth="1"/>
    <col min="320" max="320" width="13.33203125" bestFit="1" customWidth="1"/>
    <col min="321" max="321" width="24.5546875" bestFit="1" customWidth="1"/>
    <col min="322" max="322" width="13.33203125" bestFit="1" customWidth="1"/>
    <col min="323" max="323" width="24.5546875" bestFit="1" customWidth="1"/>
    <col min="324" max="324" width="13.33203125" bestFit="1" customWidth="1"/>
    <col min="325" max="325" width="24.5546875" bestFit="1" customWidth="1"/>
    <col min="326" max="326" width="13.33203125" bestFit="1" customWidth="1"/>
    <col min="327" max="327" width="24.5546875" bestFit="1" customWidth="1"/>
    <col min="328" max="328" width="13.33203125" bestFit="1" customWidth="1"/>
    <col min="329" max="329" width="24.5546875" bestFit="1" customWidth="1"/>
    <col min="330" max="330" width="13.33203125" bestFit="1" customWidth="1"/>
    <col min="331" max="331" width="24.5546875" bestFit="1" customWidth="1"/>
    <col min="332" max="332" width="13.33203125" bestFit="1" customWidth="1"/>
    <col min="333" max="333" width="24.5546875" bestFit="1" customWidth="1"/>
    <col min="334" max="334" width="13.33203125" bestFit="1" customWidth="1"/>
    <col min="335" max="335" width="24.5546875" bestFit="1" customWidth="1"/>
    <col min="336" max="336" width="13.33203125" bestFit="1" customWidth="1"/>
    <col min="337" max="337" width="24.5546875" bestFit="1" customWidth="1"/>
    <col min="338" max="338" width="13.33203125" bestFit="1" customWidth="1"/>
    <col min="339" max="339" width="24.5546875" bestFit="1" customWidth="1"/>
    <col min="340" max="340" width="13.33203125" bestFit="1" customWidth="1"/>
    <col min="341" max="341" width="23.33203125" bestFit="1" customWidth="1"/>
    <col min="342" max="342" width="13.33203125" bestFit="1" customWidth="1"/>
    <col min="343" max="343" width="24.5546875" bestFit="1" customWidth="1"/>
    <col min="344" max="344" width="13.33203125" bestFit="1" customWidth="1"/>
    <col min="345" max="345" width="24.5546875" bestFit="1" customWidth="1"/>
    <col min="346" max="346" width="13.33203125" bestFit="1" customWidth="1"/>
    <col min="347" max="347" width="24.5546875" bestFit="1" customWidth="1"/>
    <col min="348" max="348" width="13.33203125" bestFit="1" customWidth="1"/>
    <col min="349" max="349" width="24.5546875" bestFit="1" customWidth="1"/>
    <col min="350" max="350" width="13.33203125" bestFit="1" customWidth="1"/>
    <col min="351" max="351" width="24.5546875" bestFit="1" customWidth="1"/>
    <col min="352" max="352" width="13.33203125" bestFit="1" customWidth="1"/>
    <col min="353" max="353" width="24.5546875" bestFit="1" customWidth="1"/>
    <col min="354" max="354" width="13.33203125" bestFit="1" customWidth="1"/>
    <col min="355" max="355" width="24.5546875" bestFit="1" customWidth="1"/>
    <col min="356" max="356" width="13.33203125" bestFit="1" customWidth="1"/>
    <col min="357" max="357" width="24.5546875" bestFit="1" customWidth="1"/>
    <col min="358" max="358" width="13.33203125" bestFit="1" customWidth="1"/>
    <col min="359" max="359" width="24.5546875" bestFit="1" customWidth="1"/>
    <col min="360" max="360" width="13.33203125" bestFit="1" customWidth="1"/>
    <col min="361" max="361" width="24.5546875" bestFit="1" customWidth="1"/>
    <col min="362" max="362" width="13.33203125" bestFit="1" customWidth="1"/>
    <col min="363" max="363" width="24.5546875" bestFit="1" customWidth="1"/>
    <col min="364" max="364" width="13.33203125" bestFit="1" customWidth="1"/>
    <col min="365" max="365" width="23.33203125" bestFit="1" customWidth="1"/>
    <col min="366" max="366" width="13.33203125" bestFit="1" customWidth="1"/>
    <col min="367" max="367" width="23.33203125" bestFit="1" customWidth="1"/>
    <col min="368" max="368" width="13.33203125" bestFit="1" customWidth="1"/>
    <col min="369" max="369" width="24.5546875" bestFit="1" customWidth="1"/>
    <col min="370" max="370" width="13.33203125" bestFit="1" customWidth="1"/>
    <col min="371" max="371" width="24.5546875" bestFit="1" customWidth="1"/>
    <col min="372" max="372" width="13.33203125" bestFit="1" customWidth="1"/>
    <col min="373" max="373" width="23.33203125" bestFit="1" customWidth="1"/>
    <col min="374" max="374" width="13.33203125" bestFit="1" customWidth="1"/>
    <col min="375" max="375" width="24.5546875" bestFit="1" customWidth="1"/>
    <col min="376" max="376" width="13.33203125" bestFit="1" customWidth="1"/>
    <col min="377" max="377" width="24.5546875" bestFit="1" customWidth="1"/>
    <col min="378" max="378" width="13.33203125" bestFit="1" customWidth="1"/>
    <col min="379" max="379" width="24.5546875" bestFit="1" customWidth="1"/>
    <col min="380" max="380" width="13.33203125" bestFit="1" customWidth="1"/>
    <col min="381" max="381" width="24.5546875" bestFit="1" customWidth="1"/>
    <col min="382" max="382" width="13.33203125" bestFit="1" customWidth="1"/>
    <col min="383" max="383" width="24.5546875" bestFit="1" customWidth="1"/>
    <col min="384" max="384" width="13.33203125" bestFit="1" customWidth="1"/>
    <col min="385" max="385" width="24.5546875" bestFit="1" customWidth="1"/>
    <col min="386" max="386" width="13.33203125" bestFit="1" customWidth="1"/>
    <col min="387" max="387" width="24.5546875" bestFit="1" customWidth="1"/>
    <col min="388" max="388" width="13.33203125" bestFit="1" customWidth="1"/>
    <col min="389" max="389" width="24.5546875" bestFit="1" customWidth="1"/>
    <col min="390" max="390" width="13.33203125" bestFit="1" customWidth="1"/>
    <col min="391" max="391" width="24.5546875" bestFit="1" customWidth="1"/>
    <col min="392" max="392" width="13.33203125" bestFit="1" customWidth="1"/>
    <col min="393" max="393" width="24.5546875" bestFit="1" customWidth="1"/>
    <col min="394" max="394" width="13.33203125" bestFit="1" customWidth="1"/>
    <col min="395" max="395" width="24.5546875" bestFit="1" customWidth="1"/>
    <col min="396" max="396" width="13.33203125" bestFit="1" customWidth="1"/>
    <col min="397" max="397" width="24.5546875" bestFit="1" customWidth="1"/>
    <col min="398" max="398" width="13.33203125" bestFit="1" customWidth="1"/>
    <col min="399" max="399" width="24.5546875" bestFit="1" customWidth="1"/>
    <col min="400" max="400" width="13.33203125" bestFit="1" customWidth="1"/>
    <col min="401" max="401" width="24.5546875" bestFit="1" customWidth="1"/>
    <col min="402" max="402" width="13.33203125" bestFit="1" customWidth="1"/>
    <col min="403" max="403" width="24.5546875" bestFit="1" customWidth="1"/>
    <col min="404" max="404" width="13.33203125" bestFit="1" customWidth="1"/>
    <col min="405" max="405" width="24.5546875" bestFit="1" customWidth="1"/>
    <col min="406" max="406" width="13.33203125" bestFit="1" customWidth="1"/>
    <col min="407" max="407" width="24.5546875" bestFit="1" customWidth="1"/>
    <col min="408" max="408" width="13.33203125" bestFit="1" customWidth="1"/>
    <col min="409" max="409" width="23.33203125" bestFit="1" customWidth="1"/>
    <col min="410" max="410" width="12.109375" bestFit="1" customWidth="1"/>
    <col min="411" max="411" width="16.44140625" bestFit="1" customWidth="1"/>
    <col min="412" max="412" width="13.33203125" bestFit="1" customWidth="1"/>
    <col min="413" max="413" width="23.33203125" bestFit="1" customWidth="1"/>
    <col min="414" max="414" width="13.33203125" bestFit="1" customWidth="1"/>
    <col min="415" max="415" width="23.33203125" bestFit="1" customWidth="1"/>
    <col min="416" max="416" width="13.33203125" bestFit="1" customWidth="1"/>
    <col min="417" max="417" width="23.33203125" bestFit="1" customWidth="1"/>
    <col min="418" max="418" width="13.33203125" bestFit="1" customWidth="1"/>
    <col min="419" max="419" width="24.5546875" bestFit="1" customWidth="1"/>
    <col min="420" max="420" width="13.33203125" bestFit="1" customWidth="1"/>
    <col min="421" max="421" width="24.5546875" bestFit="1" customWidth="1"/>
    <col min="422" max="422" width="13.33203125" bestFit="1" customWidth="1"/>
    <col min="423" max="423" width="24.5546875" bestFit="1" customWidth="1"/>
    <col min="424" max="424" width="13.33203125" bestFit="1" customWidth="1"/>
    <col min="425" max="425" width="24.5546875" bestFit="1" customWidth="1"/>
    <col min="426" max="426" width="13.33203125" bestFit="1" customWidth="1"/>
    <col min="427" max="427" width="24.5546875" bestFit="1" customWidth="1"/>
    <col min="428" max="428" width="13.33203125" bestFit="1" customWidth="1"/>
    <col min="429" max="429" width="24.5546875" bestFit="1" customWidth="1"/>
    <col min="430" max="430" width="13.33203125" bestFit="1" customWidth="1"/>
    <col min="431" max="431" width="24.5546875" bestFit="1" customWidth="1"/>
    <col min="432" max="432" width="12.109375" bestFit="1" customWidth="1"/>
    <col min="433" max="433" width="24.5546875" bestFit="1" customWidth="1"/>
    <col min="434" max="434" width="13.33203125" bestFit="1" customWidth="1"/>
    <col min="435" max="435" width="23.33203125" bestFit="1" customWidth="1"/>
    <col min="436" max="436" width="13.33203125" bestFit="1" customWidth="1"/>
    <col min="437" max="437" width="24.5546875" bestFit="1" customWidth="1"/>
    <col min="438" max="438" width="13.33203125" bestFit="1" customWidth="1"/>
    <col min="439" max="439" width="24.5546875" bestFit="1" customWidth="1"/>
    <col min="440" max="440" width="13.33203125" bestFit="1" customWidth="1"/>
    <col min="441" max="441" width="24.5546875" bestFit="1" customWidth="1"/>
    <col min="442" max="442" width="13.33203125" bestFit="1" customWidth="1"/>
    <col min="443" max="443" width="23.33203125" bestFit="1" customWidth="1"/>
    <col min="444" max="444" width="13.33203125" bestFit="1" customWidth="1"/>
    <col min="445" max="445" width="24.5546875" bestFit="1" customWidth="1"/>
    <col min="446" max="446" width="13.33203125" bestFit="1" customWidth="1"/>
    <col min="447" max="447" width="24.5546875" bestFit="1" customWidth="1"/>
    <col min="448" max="448" width="13.33203125" bestFit="1" customWidth="1"/>
    <col min="449" max="449" width="24.5546875" bestFit="1" customWidth="1"/>
    <col min="450" max="450" width="2.109375" bestFit="1" customWidth="1"/>
    <col min="451" max="451" width="6.33203125" bestFit="1" customWidth="1"/>
    <col min="452" max="452" width="7.33203125" bestFit="1" customWidth="1"/>
    <col min="453" max="453" width="12.109375" bestFit="1" customWidth="1"/>
  </cols>
  <sheetData>
    <row r="1" spans="1:3" x14ac:dyDescent="0.3">
      <c r="A1" s="9" t="s">
        <v>18</v>
      </c>
      <c r="B1" s="12">
        <v>45657</v>
      </c>
    </row>
    <row r="3" spans="1:3" x14ac:dyDescent="0.3">
      <c r="A3" s="9" t="s">
        <v>33</v>
      </c>
      <c r="B3" t="s">
        <v>62</v>
      </c>
      <c r="C3" t="s">
        <v>63</v>
      </c>
    </row>
    <row r="4" spans="1:3" x14ac:dyDescent="0.3">
      <c r="A4" s="11" t="s">
        <v>37</v>
      </c>
      <c r="B4" s="15">
        <v>94</v>
      </c>
      <c r="C4" s="15">
        <v>5</v>
      </c>
    </row>
    <row r="5" spans="1:3" x14ac:dyDescent="0.3">
      <c r="A5" s="11" t="s">
        <v>0</v>
      </c>
      <c r="B5" s="15">
        <v>1</v>
      </c>
      <c r="C5" s="15"/>
    </row>
    <row r="6" spans="1:3" x14ac:dyDescent="0.3">
      <c r="A6" s="11" t="s">
        <v>44</v>
      </c>
      <c r="B6" s="15">
        <v>25</v>
      </c>
      <c r="C6" s="15">
        <v>9</v>
      </c>
    </row>
    <row r="7" spans="1:3" x14ac:dyDescent="0.3">
      <c r="A7" s="11" t="s">
        <v>40</v>
      </c>
      <c r="B7" s="15">
        <v>54</v>
      </c>
      <c r="C7" s="15">
        <v>10</v>
      </c>
    </row>
    <row r="8" spans="1:3" x14ac:dyDescent="0.3">
      <c r="A8" s="11" t="s">
        <v>1</v>
      </c>
      <c r="B8" s="15">
        <v>78</v>
      </c>
      <c r="C8" s="15">
        <v>15</v>
      </c>
    </row>
    <row r="9" spans="1:3" x14ac:dyDescent="0.3">
      <c r="A9" s="11" t="s">
        <v>45</v>
      </c>
      <c r="B9" s="15">
        <v>54</v>
      </c>
      <c r="C9" s="15">
        <v>17</v>
      </c>
    </row>
    <row r="10" spans="1:3" x14ac:dyDescent="0.3">
      <c r="A10" s="11" t="s">
        <v>2</v>
      </c>
      <c r="B10" s="15">
        <v>59</v>
      </c>
      <c r="C10" s="15">
        <v>5</v>
      </c>
    </row>
    <row r="11" spans="1:3" x14ac:dyDescent="0.3">
      <c r="A11" s="11" t="s">
        <v>43</v>
      </c>
      <c r="B11" s="15">
        <v>133</v>
      </c>
      <c r="C11" s="15">
        <v>22</v>
      </c>
    </row>
    <row r="12" spans="1:3" x14ac:dyDescent="0.3">
      <c r="A12" s="11" t="s">
        <v>46</v>
      </c>
      <c r="B12" s="15">
        <v>57</v>
      </c>
      <c r="C12" s="15">
        <v>13</v>
      </c>
    </row>
    <row r="13" spans="1:3" x14ac:dyDescent="0.3">
      <c r="A13" s="11" t="s">
        <v>3</v>
      </c>
      <c r="B13" s="15">
        <v>90</v>
      </c>
      <c r="C13" s="15">
        <v>12</v>
      </c>
    </row>
    <row r="14" spans="1:3" x14ac:dyDescent="0.3">
      <c r="A14" s="11" t="s">
        <v>47</v>
      </c>
      <c r="B14" s="15">
        <v>98</v>
      </c>
      <c r="C14" s="15">
        <v>7</v>
      </c>
    </row>
    <row r="15" spans="1:3" x14ac:dyDescent="0.3">
      <c r="A15" s="11" t="s">
        <v>4</v>
      </c>
      <c r="B15" s="15">
        <v>55</v>
      </c>
      <c r="C15" s="15">
        <v>1</v>
      </c>
    </row>
    <row r="16" spans="1:3" x14ac:dyDescent="0.3">
      <c r="A16" s="11" t="s">
        <v>28</v>
      </c>
      <c r="B16" s="15">
        <v>33</v>
      </c>
      <c r="C16" s="15">
        <v>8</v>
      </c>
    </row>
    <row r="17" spans="1:3" x14ac:dyDescent="0.3">
      <c r="A17" s="11" t="s">
        <v>41</v>
      </c>
      <c r="B17" s="15">
        <v>46</v>
      </c>
      <c r="C17" s="15">
        <v>4</v>
      </c>
    </row>
    <row r="18" spans="1:3" x14ac:dyDescent="0.3">
      <c r="A18" s="11" t="s">
        <v>5</v>
      </c>
      <c r="B18" s="15">
        <v>103</v>
      </c>
      <c r="C18" s="15">
        <v>10</v>
      </c>
    </row>
    <row r="19" spans="1:3" x14ac:dyDescent="0.3">
      <c r="A19" s="11" t="s">
        <v>31</v>
      </c>
      <c r="B19" s="15">
        <v>30</v>
      </c>
      <c r="C19" s="15">
        <v>0</v>
      </c>
    </row>
    <row r="20" spans="1:3" x14ac:dyDescent="0.3">
      <c r="A20" s="11" t="s">
        <v>38</v>
      </c>
      <c r="B20" s="15">
        <v>38</v>
      </c>
      <c r="C20" s="15">
        <v>0</v>
      </c>
    </row>
    <row r="21" spans="1:3" x14ac:dyDescent="0.3">
      <c r="A21" s="11" t="s">
        <v>30</v>
      </c>
      <c r="B21" s="15">
        <v>51</v>
      </c>
      <c r="C21" s="15">
        <v>1</v>
      </c>
    </row>
    <row r="22" spans="1:3" x14ac:dyDescent="0.3">
      <c r="A22" s="11" t="s">
        <v>7</v>
      </c>
      <c r="B22" s="15">
        <v>23</v>
      </c>
      <c r="C22" s="15">
        <v>0</v>
      </c>
    </row>
    <row r="23" spans="1:3" x14ac:dyDescent="0.3">
      <c r="A23" s="11" t="s">
        <v>8</v>
      </c>
      <c r="B23" s="15">
        <v>23</v>
      </c>
      <c r="C23" s="15">
        <v>0</v>
      </c>
    </row>
    <row r="24" spans="1:3" x14ac:dyDescent="0.3">
      <c r="A24"/>
    </row>
    <row r="25" spans="1:3" x14ac:dyDescent="0.3">
      <c r="A25"/>
    </row>
    <row r="26" spans="1:3" x14ac:dyDescent="0.3">
      <c r="A26"/>
    </row>
    <row r="27" spans="1:3" x14ac:dyDescent="0.3">
      <c r="A27"/>
    </row>
    <row r="28" spans="1:3" x14ac:dyDescent="0.3">
      <c r="A28"/>
    </row>
    <row r="29" spans="1:3" x14ac:dyDescent="0.3">
      <c r="A29" t="s">
        <v>5</v>
      </c>
      <c r="B29">
        <f>GETPIVOTDATA("Sum of Members",$A$3,"Chapter","Tri-State")+GETPIVOTDATA("Sum of Members",$A$3,"Chapter","Tri-State-NJ")+GETPIVOTDATA("Sum of Members",$A$3,"Chapter","Tri-State-NY")+GETPIVOTDATA("Sum of Members",$A$3,"Chapter","Tri-State-Fairfield")+GETPIVOTDATA("Sum of Members",$A$3,"Chapter","Tri-State- Hartford")+GETPIVOTDATA("Sum of Members",$A$3,"Chapter","Tri-State Long Island")</f>
        <v>268</v>
      </c>
    </row>
    <row r="30" spans="1:3" x14ac:dyDescent="0.3">
      <c r="A30"/>
    </row>
    <row r="31" spans="1:3" x14ac:dyDescent="0.3">
      <c r="A31"/>
    </row>
    <row r="32" spans="1:3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</sheetData>
  <pageMargins left="0.7" right="0.7" top="0.75" bottom="0.75" header="0.3" footer="0.3"/>
  <pageSetup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3"/>
  <sheetViews>
    <sheetView zoomScale="88" zoomScaleNormal="90" workbookViewId="0">
      <selection activeCell="B2" sqref="B2"/>
    </sheetView>
  </sheetViews>
  <sheetFormatPr defaultRowHeight="14.4" x14ac:dyDescent="0.3"/>
  <cols>
    <col min="1" max="1" width="11.5546875" style="11" bestFit="1" customWidth="1"/>
    <col min="2" max="2" width="9.44140625" bestFit="1" customWidth="1"/>
    <col min="3" max="3" width="8.6640625" bestFit="1" customWidth="1"/>
    <col min="4" max="4" width="17.33203125" bestFit="1" customWidth="1"/>
    <col min="5" max="5" width="18.109375" bestFit="1" customWidth="1"/>
    <col min="6" max="6" width="14.33203125" bestFit="1" customWidth="1"/>
    <col min="7" max="7" width="14.109375" bestFit="1" customWidth="1"/>
    <col min="8" max="8" width="9.6640625" bestFit="1" customWidth="1"/>
    <col min="9" max="9" width="5.88671875" bestFit="1" customWidth="1"/>
    <col min="10" max="10" width="6.33203125" bestFit="1" customWidth="1"/>
    <col min="11" max="11" width="7.6640625" bestFit="1" customWidth="1"/>
    <col min="12" max="12" width="8.6640625" bestFit="1" customWidth="1"/>
    <col min="13" max="13" width="9" bestFit="1" customWidth="1"/>
    <col min="14" max="14" width="7.109375" bestFit="1" customWidth="1"/>
    <col min="17" max="17" width="8.33203125" bestFit="1" customWidth="1"/>
    <col min="18" max="18" width="8.88671875" bestFit="1" customWidth="1"/>
  </cols>
  <sheetData>
    <row r="1" spans="1:4" x14ac:dyDescent="0.3">
      <c r="A1" s="9" t="s">
        <v>19</v>
      </c>
      <c r="B1" t="s">
        <v>42</v>
      </c>
    </row>
    <row r="3" spans="1:4" x14ac:dyDescent="0.3">
      <c r="A3"/>
      <c r="B3" t="s">
        <v>32</v>
      </c>
      <c r="C3" s="8" t="s">
        <v>22</v>
      </c>
      <c r="D3" s="8" t="s">
        <v>25</v>
      </c>
    </row>
    <row r="4" spans="1:4" x14ac:dyDescent="0.3">
      <c r="A4" s="11" t="s">
        <v>58</v>
      </c>
      <c r="B4" s="15"/>
      <c r="C4" s="10"/>
      <c r="D4" s="10"/>
    </row>
    <row r="5" spans="1:4" x14ac:dyDescent="0.3">
      <c r="A5" s="11" t="s">
        <v>50</v>
      </c>
      <c r="B5" s="15">
        <v>310</v>
      </c>
      <c r="C5" s="10">
        <v>47</v>
      </c>
      <c r="D5" s="10">
        <v>198.48333333333335</v>
      </c>
    </row>
    <row r="6" spans="1:4" x14ac:dyDescent="0.3">
      <c r="A6" s="11" t="s">
        <v>51</v>
      </c>
      <c r="B6" s="15">
        <v>548</v>
      </c>
      <c r="C6" s="10">
        <v>53</v>
      </c>
      <c r="D6" s="10">
        <v>364.33333333333337</v>
      </c>
    </row>
    <row r="7" spans="1:4" x14ac:dyDescent="0.3">
      <c r="A7" s="11" t="s">
        <v>52</v>
      </c>
      <c r="B7" s="15">
        <v>530</v>
      </c>
      <c r="C7" s="10">
        <v>73</v>
      </c>
      <c r="D7" s="10">
        <v>363.23333333333335</v>
      </c>
    </row>
    <row r="8" spans="1:4" x14ac:dyDescent="0.3">
      <c r="A8" s="11" t="s">
        <v>53</v>
      </c>
      <c r="B8" s="15">
        <v>693</v>
      </c>
      <c r="C8" s="10">
        <v>114</v>
      </c>
      <c r="D8" s="10">
        <v>544.08333333333326</v>
      </c>
    </row>
    <row r="9" spans="1:4" x14ac:dyDescent="0.3">
      <c r="A9" s="11" t="s">
        <v>54</v>
      </c>
      <c r="B9" s="15">
        <v>763</v>
      </c>
      <c r="C9" s="10">
        <v>120</v>
      </c>
      <c r="D9" s="10">
        <v>462.14880952380958</v>
      </c>
    </row>
    <row r="10" spans="1:4" x14ac:dyDescent="0.3">
      <c r="A10" s="11" t="s">
        <v>55</v>
      </c>
      <c r="B10" s="15">
        <v>855</v>
      </c>
      <c r="C10" s="10">
        <v>131</v>
      </c>
      <c r="D10" s="10">
        <v>427.65476190476193</v>
      </c>
    </row>
    <row r="11" spans="1:4" x14ac:dyDescent="0.3">
      <c r="A11" s="11" t="s">
        <v>56</v>
      </c>
      <c r="B11" s="15">
        <v>987</v>
      </c>
      <c r="C11" s="10">
        <v>183</v>
      </c>
      <c r="D11" s="10">
        <v>454.93333333333334</v>
      </c>
    </row>
    <row r="12" spans="1:4" x14ac:dyDescent="0.3">
      <c r="A12" s="11" t="s">
        <v>57</v>
      </c>
      <c r="B12" s="15">
        <v>1183</v>
      </c>
      <c r="C12" s="10">
        <v>189</v>
      </c>
      <c r="D12" s="10">
        <v>714.77285714285711</v>
      </c>
    </row>
    <row r="13" spans="1:4" x14ac:dyDescent="0.3">
      <c r="A13" s="11" t="s">
        <v>64</v>
      </c>
      <c r="B13" s="15">
        <v>1145</v>
      </c>
      <c r="C13" s="10">
        <v>139</v>
      </c>
      <c r="D13" s="10">
        <v>822.97815223991677</v>
      </c>
    </row>
    <row r="14" spans="1:4" x14ac:dyDescent="0.3">
      <c r="A14"/>
    </row>
    <row r="15" spans="1:4" x14ac:dyDescent="0.3">
      <c r="A15"/>
    </row>
    <row r="16" spans="1:4" x14ac:dyDescent="0.3">
      <c r="A16"/>
    </row>
    <row r="17" spans="1:1" x14ac:dyDescent="0.3">
      <c r="A17"/>
    </row>
    <row r="18" spans="1:1" x14ac:dyDescent="0.3">
      <c r="A18"/>
    </row>
    <row r="19" spans="1:1" x14ac:dyDescent="0.3">
      <c r="A19"/>
    </row>
    <row r="20" spans="1:1" x14ac:dyDescent="0.3">
      <c r="A20"/>
    </row>
    <row r="21" spans="1:1" x14ac:dyDescent="0.3">
      <c r="A21"/>
    </row>
    <row r="22" spans="1:1" x14ac:dyDescent="0.3">
      <c r="A22"/>
    </row>
    <row r="23" spans="1:1" x14ac:dyDescent="0.3">
      <c r="A23"/>
    </row>
    <row r="24" spans="1:1" x14ac:dyDescent="0.3">
      <c r="A24"/>
    </row>
    <row r="25" spans="1:1" x14ac:dyDescent="0.3">
      <c r="A25"/>
    </row>
    <row r="26" spans="1:1" x14ac:dyDescent="0.3">
      <c r="A26"/>
    </row>
    <row r="27" spans="1:1" x14ac:dyDescent="0.3">
      <c r="A27"/>
    </row>
    <row r="28" spans="1:1" x14ac:dyDescent="0.3">
      <c r="A28"/>
    </row>
    <row r="29" spans="1:1" x14ac:dyDescent="0.3">
      <c r="A29"/>
    </row>
    <row r="30" spans="1:1" x14ac:dyDescent="0.3">
      <c r="A30"/>
    </row>
    <row r="31" spans="1:1" x14ac:dyDescent="0.3">
      <c r="A31"/>
    </row>
    <row r="32" spans="1:1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</sheetData>
  <pageMargins left="0.7" right="0.7" top="0.75" bottom="0.75" header="0.3" footer="0.3"/>
  <pageSetup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4588-9511-4C9F-B62A-4B97438D8F13}">
  <dimension ref="A1:C246"/>
  <sheetViews>
    <sheetView tabSelected="1" zoomScale="90" zoomScaleNormal="90" workbookViewId="0">
      <selection activeCell="A18" sqref="A18"/>
    </sheetView>
  </sheetViews>
  <sheetFormatPr defaultRowHeight="14.4" x14ac:dyDescent="0.3"/>
  <cols>
    <col min="1" max="1" width="13.44140625" style="11" bestFit="1" customWidth="1"/>
    <col min="2" max="2" width="25" bestFit="1" customWidth="1"/>
    <col min="3" max="3" width="24.33203125" bestFit="1" customWidth="1"/>
    <col min="4" max="11" width="13.33203125" bestFit="1" customWidth="1"/>
    <col min="12" max="12" width="12.109375" bestFit="1" customWidth="1"/>
    <col min="13" max="27" width="13.33203125" bestFit="1" customWidth="1"/>
    <col min="28" max="28" width="12.109375" bestFit="1" customWidth="1"/>
    <col min="29" max="30" width="13.33203125" bestFit="1" customWidth="1"/>
    <col min="31" max="31" width="4.44140625" bestFit="1" customWidth="1"/>
    <col min="32" max="32" width="12.109375" bestFit="1" customWidth="1"/>
    <col min="33" max="35" width="13.33203125" bestFit="1" customWidth="1"/>
    <col min="36" max="36" width="12.109375" bestFit="1" customWidth="1"/>
    <col min="37" max="48" width="13.33203125" bestFit="1" customWidth="1"/>
    <col min="49" max="49" width="11.109375" bestFit="1" customWidth="1"/>
    <col min="50" max="56" width="13.33203125" bestFit="1" customWidth="1"/>
    <col min="57" max="57" width="12.109375" bestFit="1" customWidth="1"/>
    <col min="58" max="61" width="13.33203125" bestFit="1" customWidth="1"/>
    <col min="62" max="63" width="12.109375" bestFit="1" customWidth="1"/>
    <col min="64" max="64" width="13.33203125" bestFit="1" customWidth="1"/>
    <col min="65" max="65" width="12.109375" bestFit="1" customWidth="1"/>
    <col min="66" max="84" width="13.33203125" bestFit="1" customWidth="1"/>
    <col min="85" max="85" width="12.109375" bestFit="1" customWidth="1"/>
    <col min="86" max="91" width="13.33203125" bestFit="1" customWidth="1"/>
    <col min="92" max="93" width="12.109375" bestFit="1" customWidth="1"/>
    <col min="94" max="102" width="13.33203125" bestFit="1" customWidth="1"/>
    <col min="103" max="104" width="12.109375" bestFit="1" customWidth="1"/>
    <col min="105" max="111" width="13.33203125" bestFit="1" customWidth="1"/>
    <col min="112" max="112" width="12.109375" bestFit="1" customWidth="1"/>
    <col min="113" max="113" width="2.109375" bestFit="1" customWidth="1"/>
    <col min="114" max="114" width="7.33203125" bestFit="1" customWidth="1"/>
    <col min="115" max="115" width="22.5546875" bestFit="1" customWidth="1"/>
    <col min="116" max="124" width="13.33203125" bestFit="1" customWidth="1"/>
    <col min="125" max="125" width="12.109375" bestFit="1" customWidth="1"/>
    <col min="126" max="140" width="13.33203125" bestFit="1" customWidth="1"/>
    <col min="141" max="141" width="12.109375" bestFit="1" customWidth="1"/>
    <col min="142" max="143" width="13.33203125" bestFit="1" customWidth="1"/>
    <col min="144" max="144" width="4.44140625" bestFit="1" customWidth="1"/>
    <col min="145" max="145" width="12.109375" bestFit="1" customWidth="1"/>
    <col min="146" max="148" width="13.33203125" bestFit="1" customWidth="1"/>
    <col min="149" max="149" width="12.109375" bestFit="1" customWidth="1"/>
    <col min="150" max="161" width="13.33203125" bestFit="1" customWidth="1"/>
    <col min="162" max="162" width="11.109375" bestFit="1" customWidth="1"/>
    <col min="163" max="169" width="13.33203125" bestFit="1" customWidth="1"/>
    <col min="170" max="170" width="12.109375" bestFit="1" customWidth="1"/>
    <col min="171" max="174" width="13.33203125" bestFit="1" customWidth="1"/>
    <col min="175" max="176" width="12.109375" bestFit="1" customWidth="1"/>
    <col min="177" max="177" width="13.33203125" bestFit="1" customWidth="1"/>
    <col min="178" max="178" width="12.109375" bestFit="1" customWidth="1"/>
    <col min="179" max="197" width="13.33203125" bestFit="1" customWidth="1"/>
    <col min="198" max="198" width="12.109375" bestFit="1" customWidth="1"/>
    <col min="199" max="204" width="13.33203125" bestFit="1" customWidth="1"/>
    <col min="205" max="206" width="12.109375" bestFit="1" customWidth="1"/>
    <col min="207" max="215" width="13.33203125" bestFit="1" customWidth="1"/>
    <col min="216" max="217" width="12.109375" bestFit="1" customWidth="1"/>
    <col min="218" max="224" width="13.33203125" bestFit="1" customWidth="1"/>
    <col min="225" max="225" width="12.109375" bestFit="1" customWidth="1"/>
    <col min="226" max="226" width="2.109375" bestFit="1" customWidth="1"/>
    <col min="227" max="227" width="7.33203125" bestFit="1" customWidth="1"/>
    <col min="228" max="228" width="22.5546875" bestFit="1" customWidth="1"/>
    <col min="229" max="229" width="7" bestFit="1" customWidth="1"/>
    <col min="230" max="230" width="13.33203125" bestFit="1" customWidth="1"/>
    <col min="231" max="231" width="25.6640625" bestFit="1" customWidth="1"/>
    <col min="232" max="232" width="13.33203125" bestFit="1" customWidth="1"/>
    <col min="233" max="233" width="25.6640625" bestFit="1" customWidth="1"/>
    <col min="234" max="234" width="13.33203125" bestFit="1" customWidth="1"/>
    <col min="235" max="235" width="25.6640625" bestFit="1" customWidth="1"/>
    <col min="236" max="236" width="13.33203125" bestFit="1" customWidth="1"/>
    <col min="237" max="237" width="25.6640625" bestFit="1" customWidth="1"/>
    <col min="238" max="238" width="13.33203125" bestFit="1" customWidth="1"/>
    <col min="239" max="239" width="24.5546875" bestFit="1" customWidth="1"/>
    <col min="240" max="240" width="13.33203125" bestFit="1" customWidth="1"/>
    <col min="241" max="241" width="24.5546875" bestFit="1" customWidth="1"/>
    <col min="242" max="242" width="13.33203125" bestFit="1" customWidth="1"/>
    <col min="243" max="243" width="24.5546875" bestFit="1" customWidth="1"/>
    <col min="244" max="244" width="13.33203125" bestFit="1" customWidth="1"/>
    <col min="245" max="245" width="23.33203125" bestFit="1" customWidth="1"/>
    <col min="246" max="246" width="13.33203125" bestFit="1" customWidth="1"/>
    <col min="247" max="247" width="23.33203125" bestFit="1" customWidth="1"/>
    <col min="248" max="248" width="13.33203125" bestFit="1" customWidth="1"/>
    <col min="249" max="249" width="24.5546875" bestFit="1" customWidth="1"/>
    <col min="250" max="250" width="13.33203125" bestFit="1" customWidth="1"/>
    <col min="251" max="251" width="24.5546875" bestFit="1" customWidth="1"/>
    <col min="252" max="252" width="13.33203125" bestFit="1" customWidth="1"/>
    <col min="253" max="253" width="24.5546875" bestFit="1" customWidth="1"/>
    <col min="254" max="254" width="13.33203125" bestFit="1" customWidth="1"/>
    <col min="255" max="255" width="24.5546875" bestFit="1" customWidth="1"/>
    <col min="256" max="256" width="13.33203125" bestFit="1" customWidth="1"/>
    <col min="257" max="257" width="24.5546875" bestFit="1" customWidth="1"/>
    <col min="258" max="258" width="13.33203125" bestFit="1" customWidth="1"/>
    <col min="259" max="259" width="24.5546875" bestFit="1" customWidth="1"/>
    <col min="260" max="260" width="13.33203125" bestFit="1" customWidth="1"/>
    <col min="261" max="261" width="24.5546875" bestFit="1" customWidth="1"/>
    <col min="262" max="262" width="13.33203125" bestFit="1" customWidth="1"/>
    <col min="263" max="263" width="24.5546875" bestFit="1" customWidth="1"/>
    <col min="264" max="264" width="13.33203125" bestFit="1" customWidth="1"/>
    <col min="265" max="265" width="24.5546875" bestFit="1" customWidth="1"/>
    <col min="266" max="266" width="13.33203125" bestFit="1" customWidth="1"/>
    <col min="267" max="267" width="24.5546875" bestFit="1" customWidth="1"/>
    <col min="268" max="268" width="13.33203125" bestFit="1" customWidth="1"/>
    <col min="269" max="269" width="24.5546875" bestFit="1" customWidth="1"/>
    <col min="270" max="270" width="13.33203125" bestFit="1" customWidth="1"/>
    <col min="271" max="271" width="24.5546875" bestFit="1" customWidth="1"/>
    <col min="272" max="272" width="13.33203125" bestFit="1" customWidth="1"/>
    <col min="273" max="273" width="24.5546875" bestFit="1" customWidth="1"/>
    <col min="274" max="274" width="13.33203125" bestFit="1" customWidth="1"/>
    <col min="275" max="275" width="24.5546875" bestFit="1" customWidth="1"/>
    <col min="276" max="276" width="13.33203125" bestFit="1" customWidth="1"/>
    <col min="277" max="277" width="24.5546875" bestFit="1" customWidth="1"/>
    <col min="278" max="278" width="13.33203125" bestFit="1" customWidth="1"/>
    <col min="279" max="279" width="24.5546875" bestFit="1" customWidth="1"/>
    <col min="280" max="280" width="12.109375" bestFit="1" customWidth="1"/>
    <col min="281" max="281" width="24.5546875" bestFit="1" customWidth="1"/>
    <col min="282" max="282" width="13.33203125" bestFit="1" customWidth="1"/>
    <col min="283" max="283" width="24.5546875" bestFit="1" customWidth="1"/>
    <col min="284" max="284" width="13.33203125" bestFit="1" customWidth="1"/>
    <col min="285" max="285" width="24.5546875" bestFit="1" customWidth="1"/>
    <col min="286" max="286" width="13.33203125" bestFit="1" customWidth="1"/>
    <col min="287" max="287" width="8.5546875" bestFit="1" customWidth="1"/>
    <col min="288" max="288" width="13.33203125" bestFit="1" customWidth="1"/>
    <col min="289" max="289" width="24.5546875" bestFit="1" customWidth="1"/>
    <col min="290" max="290" width="13.33203125" bestFit="1" customWidth="1"/>
    <col min="291" max="291" width="24.5546875" bestFit="1" customWidth="1"/>
    <col min="292" max="292" width="13.33203125" bestFit="1" customWidth="1"/>
    <col min="293" max="293" width="24.5546875" bestFit="1" customWidth="1"/>
    <col min="294" max="294" width="13.33203125" bestFit="1" customWidth="1"/>
    <col min="295" max="295" width="22.109375" bestFit="1" customWidth="1"/>
    <col min="296" max="296" width="13.33203125" bestFit="1" customWidth="1"/>
    <col min="297" max="297" width="23.33203125" bestFit="1" customWidth="1"/>
    <col min="298" max="298" width="13.33203125" bestFit="1" customWidth="1"/>
    <col min="299" max="299" width="24.5546875" bestFit="1" customWidth="1"/>
    <col min="300" max="300" width="13.33203125" bestFit="1" customWidth="1"/>
    <col min="301" max="301" width="24.5546875" bestFit="1" customWidth="1"/>
    <col min="302" max="302" width="13.33203125" bestFit="1" customWidth="1"/>
    <col min="303" max="303" width="24.5546875" bestFit="1" customWidth="1"/>
    <col min="304" max="304" width="13.33203125" bestFit="1" customWidth="1"/>
    <col min="305" max="305" width="24.5546875" bestFit="1" customWidth="1"/>
    <col min="306" max="306" width="13.33203125" bestFit="1" customWidth="1"/>
    <col min="307" max="307" width="24.5546875" bestFit="1" customWidth="1"/>
    <col min="308" max="308" width="13.33203125" bestFit="1" customWidth="1"/>
    <col min="309" max="309" width="24.5546875" bestFit="1" customWidth="1"/>
    <col min="310" max="310" width="13.33203125" bestFit="1" customWidth="1"/>
    <col min="311" max="311" width="24.5546875" bestFit="1" customWidth="1"/>
    <col min="312" max="312" width="13.33203125" bestFit="1" customWidth="1"/>
    <col min="313" max="313" width="24.5546875" bestFit="1" customWidth="1"/>
    <col min="314" max="314" width="13.33203125" bestFit="1" customWidth="1"/>
    <col min="315" max="315" width="24.5546875" bestFit="1" customWidth="1"/>
    <col min="316" max="316" width="13.33203125" bestFit="1" customWidth="1"/>
    <col min="317" max="317" width="23.33203125" bestFit="1" customWidth="1"/>
    <col min="318" max="318" width="13.33203125" bestFit="1" customWidth="1"/>
    <col min="319" max="319" width="24.5546875" bestFit="1" customWidth="1"/>
    <col min="320" max="320" width="13.33203125" bestFit="1" customWidth="1"/>
    <col min="321" max="321" width="24.5546875" bestFit="1" customWidth="1"/>
    <col min="322" max="322" width="13.33203125" bestFit="1" customWidth="1"/>
    <col min="323" max="323" width="24.5546875" bestFit="1" customWidth="1"/>
    <col min="324" max="324" width="13.33203125" bestFit="1" customWidth="1"/>
    <col min="325" max="325" width="24.5546875" bestFit="1" customWidth="1"/>
    <col min="326" max="326" width="13.33203125" bestFit="1" customWidth="1"/>
    <col min="327" max="327" width="24.5546875" bestFit="1" customWidth="1"/>
    <col min="328" max="328" width="13.33203125" bestFit="1" customWidth="1"/>
    <col min="329" max="329" width="24.5546875" bestFit="1" customWidth="1"/>
    <col min="330" max="330" width="13.33203125" bestFit="1" customWidth="1"/>
    <col min="331" max="331" width="24.5546875" bestFit="1" customWidth="1"/>
    <col min="332" max="332" width="13.33203125" bestFit="1" customWidth="1"/>
    <col min="333" max="333" width="24.5546875" bestFit="1" customWidth="1"/>
    <col min="334" max="334" width="13.33203125" bestFit="1" customWidth="1"/>
    <col min="335" max="335" width="24.5546875" bestFit="1" customWidth="1"/>
    <col min="336" max="336" width="13.33203125" bestFit="1" customWidth="1"/>
    <col min="337" max="337" width="24.5546875" bestFit="1" customWidth="1"/>
    <col min="338" max="338" width="13.33203125" bestFit="1" customWidth="1"/>
    <col min="339" max="339" width="24.5546875" bestFit="1" customWidth="1"/>
    <col min="340" max="340" width="13.33203125" bestFit="1" customWidth="1"/>
    <col min="341" max="341" width="23.33203125" bestFit="1" customWidth="1"/>
    <col min="342" max="342" width="13.33203125" bestFit="1" customWidth="1"/>
    <col min="343" max="343" width="24.5546875" bestFit="1" customWidth="1"/>
    <col min="344" max="344" width="13.33203125" bestFit="1" customWidth="1"/>
    <col min="345" max="345" width="24.5546875" bestFit="1" customWidth="1"/>
    <col min="346" max="346" width="13.33203125" bestFit="1" customWidth="1"/>
    <col min="347" max="347" width="24.5546875" bestFit="1" customWidth="1"/>
    <col min="348" max="348" width="13.33203125" bestFit="1" customWidth="1"/>
    <col min="349" max="349" width="24.5546875" bestFit="1" customWidth="1"/>
    <col min="350" max="350" width="13.33203125" bestFit="1" customWidth="1"/>
    <col min="351" max="351" width="24.5546875" bestFit="1" customWidth="1"/>
    <col min="352" max="352" width="13.33203125" bestFit="1" customWidth="1"/>
    <col min="353" max="353" width="24.5546875" bestFit="1" customWidth="1"/>
    <col min="354" max="354" width="13.33203125" bestFit="1" customWidth="1"/>
    <col min="355" max="355" width="24.5546875" bestFit="1" customWidth="1"/>
    <col min="356" max="356" width="13.33203125" bestFit="1" customWidth="1"/>
    <col min="357" max="357" width="24.5546875" bestFit="1" customWidth="1"/>
    <col min="358" max="358" width="13.33203125" bestFit="1" customWidth="1"/>
    <col min="359" max="359" width="24.5546875" bestFit="1" customWidth="1"/>
    <col min="360" max="360" width="13.33203125" bestFit="1" customWidth="1"/>
    <col min="361" max="361" width="24.5546875" bestFit="1" customWidth="1"/>
    <col min="362" max="362" width="13.33203125" bestFit="1" customWidth="1"/>
    <col min="363" max="363" width="24.5546875" bestFit="1" customWidth="1"/>
    <col min="364" max="364" width="13.33203125" bestFit="1" customWidth="1"/>
    <col min="365" max="365" width="23.33203125" bestFit="1" customWidth="1"/>
    <col min="366" max="366" width="13.33203125" bestFit="1" customWidth="1"/>
    <col min="367" max="367" width="23.33203125" bestFit="1" customWidth="1"/>
    <col min="368" max="368" width="13.33203125" bestFit="1" customWidth="1"/>
    <col min="369" max="369" width="24.5546875" bestFit="1" customWidth="1"/>
    <col min="370" max="370" width="13.33203125" bestFit="1" customWidth="1"/>
    <col min="371" max="371" width="24.5546875" bestFit="1" customWidth="1"/>
    <col min="372" max="372" width="13.33203125" bestFit="1" customWidth="1"/>
    <col min="373" max="373" width="23.33203125" bestFit="1" customWidth="1"/>
    <col min="374" max="374" width="13.33203125" bestFit="1" customWidth="1"/>
    <col min="375" max="375" width="24.5546875" bestFit="1" customWidth="1"/>
    <col min="376" max="376" width="13.33203125" bestFit="1" customWidth="1"/>
    <col min="377" max="377" width="24.5546875" bestFit="1" customWidth="1"/>
    <col min="378" max="378" width="13.33203125" bestFit="1" customWidth="1"/>
    <col min="379" max="379" width="24.5546875" bestFit="1" customWidth="1"/>
    <col min="380" max="380" width="13.33203125" bestFit="1" customWidth="1"/>
    <col min="381" max="381" width="24.5546875" bestFit="1" customWidth="1"/>
    <col min="382" max="382" width="13.33203125" bestFit="1" customWidth="1"/>
    <col min="383" max="383" width="24.5546875" bestFit="1" customWidth="1"/>
    <col min="384" max="384" width="13.33203125" bestFit="1" customWidth="1"/>
    <col min="385" max="385" width="24.5546875" bestFit="1" customWidth="1"/>
    <col min="386" max="386" width="13.33203125" bestFit="1" customWidth="1"/>
    <col min="387" max="387" width="24.5546875" bestFit="1" customWidth="1"/>
    <col min="388" max="388" width="13.33203125" bestFit="1" customWidth="1"/>
    <col min="389" max="389" width="24.5546875" bestFit="1" customWidth="1"/>
    <col min="390" max="390" width="13.33203125" bestFit="1" customWidth="1"/>
    <col min="391" max="391" width="24.5546875" bestFit="1" customWidth="1"/>
    <col min="392" max="392" width="13.33203125" bestFit="1" customWidth="1"/>
    <col min="393" max="393" width="24.5546875" bestFit="1" customWidth="1"/>
    <col min="394" max="394" width="13.33203125" bestFit="1" customWidth="1"/>
    <col min="395" max="395" width="24.5546875" bestFit="1" customWidth="1"/>
    <col min="396" max="396" width="13.33203125" bestFit="1" customWidth="1"/>
    <col min="397" max="397" width="24.5546875" bestFit="1" customWidth="1"/>
    <col min="398" max="398" width="13.33203125" bestFit="1" customWidth="1"/>
    <col min="399" max="399" width="24.5546875" bestFit="1" customWidth="1"/>
    <col min="400" max="400" width="13.33203125" bestFit="1" customWidth="1"/>
    <col min="401" max="401" width="24.5546875" bestFit="1" customWidth="1"/>
    <col min="402" max="402" width="13.33203125" bestFit="1" customWidth="1"/>
    <col min="403" max="403" width="24.5546875" bestFit="1" customWidth="1"/>
    <col min="404" max="404" width="13.33203125" bestFit="1" customWidth="1"/>
    <col min="405" max="405" width="24.5546875" bestFit="1" customWidth="1"/>
    <col min="406" max="406" width="13.33203125" bestFit="1" customWidth="1"/>
    <col min="407" max="407" width="24.5546875" bestFit="1" customWidth="1"/>
    <col min="408" max="408" width="13.33203125" bestFit="1" customWidth="1"/>
    <col min="409" max="409" width="23.33203125" bestFit="1" customWidth="1"/>
    <col min="410" max="410" width="12.109375" bestFit="1" customWidth="1"/>
    <col min="411" max="411" width="16.44140625" bestFit="1" customWidth="1"/>
    <col min="412" max="412" width="13.33203125" bestFit="1" customWidth="1"/>
    <col min="413" max="413" width="23.33203125" bestFit="1" customWidth="1"/>
    <col min="414" max="414" width="13.33203125" bestFit="1" customWidth="1"/>
    <col min="415" max="415" width="23.33203125" bestFit="1" customWidth="1"/>
    <col min="416" max="416" width="13.33203125" bestFit="1" customWidth="1"/>
    <col min="417" max="417" width="23.33203125" bestFit="1" customWidth="1"/>
    <col min="418" max="418" width="13.33203125" bestFit="1" customWidth="1"/>
    <col min="419" max="419" width="24.5546875" bestFit="1" customWidth="1"/>
    <col min="420" max="420" width="13.33203125" bestFit="1" customWidth="1"/>
    <col min="421" max="421" width="24.5546875" bestFit="1" customWidth="1"/>
    <col min="422" max="422" width="13.33203125" bestFit="1" customWidth="1"/>
    <col min="423" max="423" width="24.5546875" bestFit="1" customWidth="1"/>
    <col min="424" max="424" width="13.33203125" bestFit="1" customWidth="1"/>
    <col min="425" max="425" width="24.5546875" bestFit="1" customWidth="1"/>
    <col min="426" max="426" width="13.33203125" bestFit="1" customWidth="1"/>
    <col min="427" max="427" width="24.5546875" bestFit="1" customWidth="1"/>
    <col min="428" max="428" width="13.33203125" bestFit="1" customWidth="1"/>
    <col min="429" max="429" width="24.5546875" bestFit="1" customWidth="1"/>
    <col min="430" max="430" width="13.33203125" bestFit="1" customWidth="1"/>
    <col min="431" max="431" width="24.5546875" bestFit="1" customWidth="1"/>
    <col min="432" max="432" width="12.109375" bestFit="1" customWidth="1"/>
    <col min="433" max="433" width="24.5546875" bestFit="1" customWidth="1"/>
    <col min="434" max="434" width="13.33203125" bestFit="1" customWidth="1"/>
    <col min="435" max="435" width="23.33203125" bestFit="1" customWidth="1"/>
    <col min="436" max="436" width="13.33203125" bestFit="1" customWidth="1"/>
    <col min="437" max="437" width="24.5546875" bestFit="1" customWidth="1"/>
    <col min="438" max="438" width="13.33203125" bestFit="1" customWidth="1"/>
    <col min="439" max="439" width="24.5546875" bestFit="1" customWidth="1"/>
    <col min="440" max="440" width="13.33203125" bestFit="1" customWidth="1"/>
    <col min="441" max="441" width="24.5546875" bestFit="1" customWidth="1"/>
    <col min="442" max="442" width="13.33203125" bestFit="1" customWidth="1"/>
    <col min="443" max="443" width="23.33203125" bestFit="1" customWidth="1"/>
    <col min="444" max="444" width="13.33203125" bestFit="1" customWidth="1"/>
    <col min="445" max="445" width="24.5546875" bestFit="1" customWidth="1"/>
    <col min="446" max="446" width="13.33203125" bestFit="1" customWidth="1"/>
    <col min="447" max="447" width="24.5546875" bestFit="1" customWidth="1"/>
    <col min="448" max="448" width="13.33203125" bestFit="1" customWidth="1"/>
    <col min="449" max="449" width="24.5546875" bestFit="1" customWidth="1"/>
    <col min="450" max="450" width="2.109375" bestFit="1" customWidth="1"/>
    <col min="451" max="451" width="6.33203125" bestFit="1" customWidth="1"/>
    <col min="452" max="452" width="7.33203125" bestFit="1" customWidth="1"/>
    <col min="453" max="453" width="12.109375" bestFit="1" customWidth="1"/>
  </cols>
  <sheetData>
    <row r="1" spans="1:3" x14ac:dyDescent="0.3">
      <c r="A1" s="9" t="s">
        <v>19</v>
      </c>
      <c r="B1" t="s">
        <v>42</v>
      </c>
    </row>
    <row r="3" spans="1:3" x14ac:dyDescent="0.3">
      <c r="A3" s="9" t="s">
        <v>33</v>
      </c>
      <c r="B3" t="s">
        <v>60</v>
      </c>
      <c r="C3" t="s">
        <v>61</v>
      </c>
    </row>
    <row r="4" spans="1:3" x14ac:dyDescent="0.3">
      <c r="A4" s="11" t="s">
        <v>58</v>
      </c>
      <c r="B4" s="15"/>
      <c r="C4" s="15"/>
    </row>
    <row r="5" spans="1:3" x14ac:dyDescent="0.3">
      <c r="A5" s="11" t="s">
        <v>50</v>
      </c>
      <c r="B5" s="15">
        <v>0.21512437964942097</v>
      </c>
      <c r="C5" s="15">
        <v>1.8057395340620751E-2</v>
      </c>
    </row>
    <row r="6" spans="1:3" x14ac:dyDescent="0.3">
      <c r="A6" s="11" t="s">
        <v>51</v>
      </c>
      <c r="B6" s="15">
        <v>0.21953714072426533</v>
      </c>
      <c r="C6" s="15">
        <v>2.2767778596688378E-2</v>
      </c>
    </row>
    <row r="7" spans="1:3" x14ac:dyDescent="0.3">
      <c r="A7" s="11" t="s">
        <v>52</v>
      </c>
      <c r="B7" s="15">
        <v>0.21687163005838556</v>
      </c>
      <c r="C7" s="15">
        <v>2.428076653059915E-2</v>
      </c>
    </row>
    <row r="8" spans="1:3" x14ac:dyDescent="0.3">
      <c r="A8" s="11" t="s">
        <v>53</v>
      </c>
      <c r="B8" s="15">
        <v>0.22964434402726883</v>
      </c>
      <c r="C8" s="15">
        <v>2.8943637906524097E-2</v>
      </c>
    </row>
    <row r="9" spans="1:3" x14ac:dyDescent="0.3">
      <c r="A9" s="11" t="s">
        <v>54</v>
      </c>
      <c r="B9" s="15">
        <v>0.19523990811894004</v>
      </c>
      <c r="C9" s="15">
        <v>1.7216679732250592E-2</v>
      </c>
    </row>
    <row r="10" spans="1:3" x14ac:dyDescent="0.3">
      <c r="A10" s="11" t="s">
        <v>55</v>
      </c>
      <c r="B10" s="15">
        <v>0.18173265659039953</v>
      </c>
      <c r="C10" s="15">
        <v>9.7148454483207535E-3</v>
      </c>
    </row>
    <row r="11" spans="1:3" x14ac:dyDescent="0.3">
      <c r="A11" s="11" t="s">
        <v>56</v>
      </c>
      <c r="B11" s="15">
        <v>0.33033159282896318</v>
      </c>
      <c r="C11" s="15">
        <v>2.1698893454787309E-2</v>
      </c>
    </row>
    <row r="12" spans="1:3" x14ac:dyDescent="0.3">
      <c r="A12" s="11" t="s">
        <v>57</v>
      </c>
      <c r="B12" s="15">
        <v>0.40631658685107963</v>
      </c>
      <c r="C12" s="15">
        <v>4.531960447579346E-2</v>
      </c>
    </row>
    <row r="13" spans="1:3" x14ac:dyDescent="0.3">
      <c r="A13" s="11" t="s">
        <v>64</v>
      </c>
      <c r="B13" s="15">
        <v>0.44718031926898394</v>
      </c>
      <c r="C13" s="15">
        <v>6.6511730109672304E-2</v>
      </c>
    </row>
    <row r="14" spans="1:3" x14ac:dyDescent="0.3">
      <c r="A14"/>
      <c r="B14" s="5"/>
      <c r="C14" s="5"/>
    </row>
    <row r="15" spans="1:3" x14ac:dyDescent="0.3">
      <c r="A15"/>
      <c r="B15" s="5"/>
      <c r="C15" s="5"/>
    </row>
    <row r="16" spans="1:3" x14ac:dyDescent="0.3">
      <c r="A16"/>
      <c r="B16" s="5"/>
      <c r="C16" s="5"/>
    </row>
    <row r="17" spans="1:3" x14ac:dyDescent="0.3">
      <c r="A17"/>
      <c r="B17" s="5"/>
      <c r="C17" s="5"/>
    </row>
    <row r="18" spans="1:3" x14ac:dyDescent="0.3">
      <c r="A18"/>
      <c r="B18" s="5"/>
      <c r="C18" s="5"/>
    </row>
    <row r="19" spans="1:3" x14ac:dyDescent="0.3">
      <c r="A19"/>
    </row>
    <row r="20" spans="1:3" x14ac:dyDescent="0.3">
      <c r="A20"/>
    </row>
    <row r="21" spans="1:3" x14ac:dyDescent="0.3">
      <c r="A21"/>
    </row>
    <row r="22" spans="1:3" x14ac:dyDescent="0.3">
      <c r="A22"/>
    </row>
    <row r="23" spans="1:3" x14ac:dyDescent="0.3">
      <c r="A23"/>
    </row>
    <row r="24" spans="1:3" x14ac:dyDescent="0.3">
      <c r="A24"/>
    </row>
    <row r="25" spans="1:3" x14ac:dyDescent="0.3">
      <c r="A25"/>
    </row>
    <row r="26" spans="1:3" x14ac:dyDescent="0.3">
      <c r="A26"/>
    </row>
    <row r="27" spans="1:3" x14ac:dyDescent="0.3">
      <c r="A27"/>
    </row>
    <row r="28" spans="1:3" x14ac:dyDescent="0.3">
      <c r="A28"/>
    </row>
    <row r="29" spans="1:3" x14ac:dyDescent="0.3">
      <c r="A29"/>
    </row>
    <row r="30" spans="1:3" x14ac:dyDescent="0.3">
      <c r="A30"/>
    </row>
    <row r="31" spans="1:3" x14ac:dyDescent="0.3">
      <c r="A31"/>
    </row>
    <row r="32" spans="1:3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  <row r="40" spans="1:1" x14ac:dyDescent="0.3">
      <c r="A40"/>
    </row>
    <row r="41" spans="1:1" x14ac:dyDescent="0.3">
      <c r="A41"/>
    </row>
    <row r="42" spans="1:1" x14ac:dyDescent="0.3">
      <c r="A42"/>
    </row>
    <row r="43" spans="1:1" x14ac:dyDescent="0.3">
      <c r="A43"/>
    </row>
    <row r="44" spans="1:1" x14ac:dyDescent="0.3">
      <c r="A44"/>
    </row>
    <row r="45" spans="1:1" x14ac:dyDescent="0.3">
      <c r="A45"/>
    </row>
    <row r="46" spans="1:1" x14ac:dyDescent="0.3">
      <c r="A46"/>
    </row>
    <row r="47" spans="1:1" x14ac:dyDescent="0.3">
      <c r="A47"/>
    </row>
    <row r="48" spans="1:1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  <row r="94" spans="1:1" x14ac:dyDescent="0.3">
      <c r="A94"/>
    </row>
    <row r="95" spans="1:1" x14ac:dyDescent="0.3">
      <c r="A95"/>
    </row>
    <row r="96" spans="1:1" x14ac:dyDescent="0.3">
      <c r="A96"/>
    </row>
    <row r="97" spans="1:1" x14ac:dyDescent="0.3">
      <c r="A97"/>
    </row>
    <row r="98" spans="1:1" x14ac:dyDescent="0.3">
      <c r="A98"/>
    </row>
    <row r="99" spans="1:1" x14ac:dyDescent="0.3">
      <c r="A99"/>
    </row>
    <row r="100" spans="1:1" x14ac:dyDescent="0.3">
      <c r="A100"/>
    </row>
    <row r="101" spans="1:1" x14ac:dyDescent="0.3">
      <c r="A101"/>
    </row>
    <row r="102" spans="1:1" x14ac:dyDescent="0.3">
      <c r="A102"/>
    </row>
    <row r="103" spans="1:1" x14ac:dyDescent="0.3">
      <c r="A103"/>
    </row>
    <row r="104" spans="1:1" x14ac:dyDescent="0.3">
      <c r="A104"/>
    </row>
    <row r="105" spans="1:1" x14ac:dyDescent="0.3">
      <c r="A105"/>
    </row>
    <row r="106" spans="1:1" x14ac:dyDescent="0.3">
      <c r="A106"/>
    </row>
    <row r="107" spans="1:1" x14ac:dyDescent="0.3">
      <c r="A107"/>
    </row>
    <row r="108" spans="1:1" x14ac:dyDescent="0.3">
      <c r="A108"/>
    </row>
    <row r="109" spans="1:1" x14ac:dyDescent="0.3">
      <c r="A109"/>
    </row>
    <row r="110" spans="1:1" x14ac:dyDescent="0.3">
      <c r="A110"/>
    </row>
    <row r="111" spans="1:1" x14ac:dyDescent="0.3">
      <c r="A111"/>
    </row>
    <row r="112" spans="1:1" x14ac:dyDescent="0.3">
      <c r="A112"/>
    </row>
    <row r="113" spans="1:1" x14ac:dyDescent="0.3">
      <c r="A113"/>
    </row>
    <row r="114" spans="1:1" x14ac:dyDescent="0.3">
      <c r="A114"/>
    </row>
    <row r="115" spans="1:1" x14ac:dyDescent="0.3">
      <c r="A115"/>
    </row>
    <row r="116" spans="1:1" x14ac:dyDescent="0.3">
      <c r="A116"/>
    </row>
    <row r="117" spans="1:1" x14ac:dyDescent="0.3">
      <c r="A117"/>
    </row>
    <row r="118" spans="1:1" x14ac:dyDescent="0.3">
      <c r="A118"/>
    </row>
    <row r="119" spans="1:1" x14ac:dyDescent="0.3">
      <c r="A119"/>
    </row>
    <row r="120" spans="1:1" x14ac:dyDescent="0.3">
      <c r="A120"/>
    </row>
    <row r="121" spans="1:1" x14ac:dyDescent="0.3">
      <c r="A121"/>
    </row>
    <row r="122" spans="1:1" x14ac:dyDescent="0.3">
      <c r="A122"/>
    </row>
    <row r="123" spans="1:1" x14ac:dyDescent="0.3">
      <c r="A123"/>
    </row>
    <row r="124" spans="1:1" x14ac:dyDescent="0.3">
      <c r="A124"/>
    </row>
    <row r="125" spans="1:1" x14ac:dyDescent="0.3">
      <c r="A125"/>
    </row>
    <row r="126" spans="1:1" x14ac:dyDescent="0.3">
      <c r="A126"/>
    </row>
    <row r="127" spans="1:1" x14ac:dyDescent="0.3">
      <c r="A127"/>
    </row>
    <row r="128" spans="1:1" x14ac:dyDescent="0.3">
      <c r="A128"/>
    </row>
    <row r="129" spans="1:1" x14ac:dyDescent="0.3">
      <c r="A129"/>
    </row>
    <row r="130" spans="1:1" x14ac:dyDescent="0.3">
      <c r="A130"/>
    </row>
    <row r="131" spans="1:1" x14ac:dyDescent="0.3">
      <c r="A131"/>
    </row>
    <row r="132" spans="1:1" x14ac:dyDescent="0.3">
      <c r="A132"/>
    </row>
    <row r="133" spans="1:1" x14ac:dyDescent="0.3">
      <c r="A133"/>
    </row>
    <row r="134" spans="1:1" x14ac:dyDescent="0.3">
      <c r="A134"/>
    </row>
    <row r="135" spans="1:1" x14ac:dyDescent="0.3">
      <c r="A135"/>
    </row>
    <row r="136" spans="1:1" x14ac:dyDescent="0.3">
      <c r="A136"/>
    </row>
    <row r="137" spans="1:1" x14ac:dyDescent="0.3">
      <c r="A137"/>
    </row>
    <row r="138" spans="1:1" x14ac:dyDescent="0.3">
      <c r="A138"/>
    </row>
    <row r="139" spans="1:1" x14ac:dyDescent="0.3">
      <c r="A139"/>
    </row>
    <row r="140" spans="1:1" x14ac:dyDescent="0.3">
      <c r="A140"/>
    </row>
    <row r="141" spans="1:1" x14ac:dyDescent="0.3">
      <c r="A141"/>
    </row>
    <row r="142" spans="1:1" x14ac:dyDescent="0.3">
      <c r="A142"/>
    </row>
    <row r="143" spans="1:1" x14ac:dyDescent="0.3">
      <c r="A143"/>
    </row>
    <row r="144" spans="1:1" x14ac:dyDescent="0.3">
      <c r="A144"/>
    </row>
    <row r="145" spans="1:1" x14ac:dyDescent="0.3">
      <c r="A145"/>
    </row>
    <row r="146" spans="1:1" x14ac:dyDescent="0.3">
      <c r="A146"/>
    </row>
    <row r="147" spans="1:1" x14ac:dyDescent="0.3">
      <c r="A147"/>
    </row>
    <row r="148" spans="1:1" x14ac:dyDescent="0.3">
      <c r="A148"/>
    </row>
    <row r="149" spans="1:1" x14ac:dyDescent="0.3">
      <c r="A149"/>
    </row>
    <row r="150" spans="1:1" x14ac:dyDescent="0.3">
      <c r="A150"/>
    </row>
    <row r="151" spans="1:1" x14ac:dyDescent="0.3">
      <c r="A151"/>
    </row>
    <row r="152" spans="1:1" x14ac:dyDescent="0.3">
      <c r="A152"/>
    </row>
    <row r="153" spans="1:1" x14ac:dyDescent="0.3">
      <c r="A153"/>
    </row>
    <row r="154" spans="1:1" x14ac:dyDescent="0.3">
      <c r="A154"/>
    </row>
    <row r="155" spans="1:1" x14ac:dyDescent="0.3">
      <c r="A155"/>
    </row>
    <row r="156" spans="1:1" x14ac:dyDescent="0.3">
      <c r="A156"/>
    </row>
    <row r="157" spans="1:1" x14ac:dyDescent="0.3">
      <c r="A157"/>
    </row>
    <row r="158" spans="1:1" x14ac:dyDescent="0.3">
      <c r="A158"/>
    </row>
    <row r="159" spans="1:1" x14ac:dyDescent="0.3">
      <c r="A159"/>
    </row>
    <row r="160" spans="1:1" x14ac:dyDescent="0.3">
      <c r="A160"/>
    </row>
    <row r="161" spans="1:1" x14ac:dyDescent="0.3">
      <c r="A161"/>
    </row>
    <row r="162" spans="1:1" x14ac:dyDescent="0.3">
      <c r="A162"/>
    </row>
    <row r="163" spans="1:1" x14ac:dyDescent="0.3">
      <c r="A163"/>
    </row>
    <row r="164" spans="1:1" x14ac:dyDescent="0.3">
      <c r="A164"/>
    </row>
    <row r="165" spans="1:1" x14ac:dyDescent="0.3">
      <c r="A165"/>
    </row>
    <row r="166" spans="1:1" x14ac:dyDescent="0.3">
      <c r="A166"/>
    </row>
    <row r="167" spans="1:1" x14ac:dyDescent="0.3">
      <c r="A167"/>
    </row>
    <row r="168" spans="1:1" x14ac:dyDescent="0.3">
      <c r="A168"/>
    </row>
    <row r="169" spans="1:1" x14ac:dyDescent="0.3">
      <c r="A169"/>
    </row>
    <row r="170" spans="1:1" x14ac:dyDescent="0.3">
      <c r="A170"/>
    </row>
    <row r="171" spans="1:1" x14ac:dyDescent="0.3">
      <c r="A171"/>
    </row>
    <row r="172" spans="1:1" x14ac:dyDescent="0.3">
      <c r="A172"/>
    </row>
    <row r="173" spans="1:1" x14ac:dyDescent="0.3">
      <c r="A173"/>
    </row>
    <row r="174" spans="1:1" x14ac:dyDescent="0.3">
      <c r="A174"/>
    </row>
    <row r="175" spans="1:1" x14ac:dyDescent="0.3">
      <c r="A175"/>
    </row>
    <row r="176" spans="1:1" x14ac:dyDescent="0.3">
      <c r="A176"/>
    </row>
    <row r="177" spans="1:1" x14ac:dyDescent="0.3">
      <c r="A177"/>
    </row>
    <row r="178" spans="1:1" x14ac:dyDescent="0.3">
      <c r="A178"/>
    </row>
    <row r="179" spans="1:1" x14ac:dyDescent="0.3">
      <c r="A179"/>
    </row>
    <row r="180" spans="1:1" x14ac:dyDescent="0.3">
      <c r="A180"/>
    </row>
    <row r="181" spans="1:1" x14ac:dyDescent="0.3">
      <c r="A181"/>
    </row>
    <row r="182" spans="1:1" x14ac:dyDescent="0.3">
      <c r="A182"/>
    </row>
    <row r="183" spans="1:1" x14ac:dyDescent="0.3">
      <c r="A183"/>
    </row>
    <row r="184" spans="1:1" x14ac:dyDescent="0.3">
      <c r="A184"/>
    </row>
    <row r="185" spans="1:1" x14ac:dyDescent="0.3">
      <c r="A185"/>
    </row>
    <row r="186" spans="1:1" x14ac:dyDescent="0.3">
      <c r="A186"/>
    </row>
    <row r="187" spans="1:1" x14ac:dyDescent="0.3">
      <c r="A187"/>
    </row>
    <row r="188" spans="1:1" x14ac:dyDescent="0.3">
      <c r="A188"/>
    </row>
    <row r="189" spans="1:1" x14ac:dyDescent="0.3">
      <c r="A189"/>
    </row>
    <row r="190" spans="1:1" x14ac:dyDescent="0.3">
      <c r="A190"/>
    </row>
    <row r="191" spans="1:1" x14ac:dyDescent="0.3">
      <c r="A191"/>
    </row>
    <row r="192" spans="1:1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  <row r="243" spans="1:1" x14ac:dyDescent="0.3">
      <c r="A243"/>
    </row>
    <row r="244" spans="1:1" x14ac:dyDescent="0.3">
      <c r="A244"/>
    </row>
    <row r="245" spans="1:1" x14ac:dyDescent="0.3">
      <c r="A245"/>
    </row>
    <row r="246" spans="1:1" x14ac:dyDescent="0.3">
      <c r="A246"/>
    </row>
  </sheetData>
  <pageMargins left="0.7" right="0.7" top="0.75" bottom="0.75" header="0.3" footer="0.3"/>
  <pageSetup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defaultRowHeight="14.4" x14ac:dyDescent="0.3"/>
  <cols>
    <col min="1" max="1" width="9.88671875" style="1" bestFit="1" customWidth="1"/>
    <col min="2" max="2" width="19.109375" bestFit="1" customWidth="1"/>
    <col min="8" max="8" width="10.88671875" customWidth="1"/>
    <col min="9" max="9" width="11.109375" customWidth="1"/>
    <col min="10" max="10" width="11" style="5" customWidth="1"/>
    <col min="11" max="11" width="10.44140625" style="5" customWidth="1"/>
    <col min="12" max="12" width="9.109375" style="5"/>
  </cols>
  <sheetData>
    <row r="1" spans="1:11" ht="43.2" x14ac:dyDescent="0.3">
      <c r="A1" s="2" t="s">
        <v>18</v>
      </c>
      <c r="B1" s="3" t="s">
        <v>19</v>
      </c>
      <c r="C1" s="3" t="s">
        <v>9</v>
      </c>
      <c r="D1" s="3" t="s">
        <v>10</v>
      </c>
      <c r="E1" s="3" t="s">
        <v>29</v>
      </c>
      <c r="F1" s="3" t="s">
        <v>12</v>
      </c>
      <c r="G1" s="3" t="s">
        <v>13</v>
      </c>
      <c r="H1" s="3" t="s">
        <v>14</v>
      </c>
      <c r="I1" s="6" t="s">
        <v>15</v>
      </c>
      <c r="J1" s="4" t="s">
        <v>16</v>
      </c>
      <c r="K1" s="4" t="s">
        <v>17</v>
      </c>
    </row>
    <row r="2" spans="1:11" x14ac:dyDescent="0.3">
      <c r="A2" s="1">
        <v>42735</v>
      </c>
      <c r="B2" t="s">
        <v>0</v>
      </c>
      <c r="C2">
        <v>29952</v>
      </c>
      <c r="D2">
        <v>5586</v>
      </c>
      <c r="E2">
        <v>2</v>
      </c>
      <c r="I2" s="7"/>
      <c r="J2" s="5">
        <v>0.22438797232570518</v>
      </c>
      <c r="K2" s="5">
        <v>1.8094731240021287E-2</v>
      </c>
    </row>
    <row r="3" spans="1:11" x14ac:dyDescent="0.3">
      <c r="A3" s="1">
        <v>42735</v>
      </c>
      <c r="B3" t="s">
        <v>2</v>
      </c>
      <c r="C3">
        <v>663</v>
      </c>
      <c r="D3">
        <v>474</v>
      </c>
      <c r="E3">
        <v>55</v>
      </c>
      <c r="F3">
        <v>6</v>
      </c>
      <c r="G3">
        <v>4</v>
      </c>
      <c r="H3">
        <v>121</v>
      </c>
      <c r="I3" s="7">
        <v>30.25</v>
      </c>
      <c r="J3" s="5">
        <v>0.24152943403369298</v>
      </c>
      <c r="K3" s="5">
        <v>3.7289418890781752E-2</v>
      </c>
    </row>
    <row r="4" spans="1:11" x14ac:dyDescent="0.3">
      <c r="A4" s="1">
        <v>42735</v>
      </c>
      <c r="B4" t="s">
        <v>3</v>
      </c>
      <c r="C4">
        <v>871</v>
      </c>
      <c r="D4">
        <v>536</v>
      </c>
      <c r="E4">
        <v>70</v>
      </c>
      <c r="F4">
        <v>17</v>
      </c>
      <c r="G4">
        <v>5</v>
      </c>
      <c r="H4">
        <v>142</v>
      </c>
      <c r="I4" s="7">
        <v>28.4</v>
      </c>
      <c r="J4" s="5">
        <v>0.28376377693699623</v>
      </c>
      <c r="K4" s="5">
        <v>2.5497614739266327E-2</v>
      </c>
    </row>
    <row r="5" spans="1:11" x14ac:dyDescent="0.3">
      <c r="A5" s="1">
        <v>42735</v>
      </c>
      <c r="B5" t="s">
        <v>43</v>
      </c>
      <c r="C5">
        <v>3055</v>
      </c>
      <c r="D5">
        <v>1748</v>
      </c>
      <c r="E5">
        <v>78</v>
      </c>
      <c r="F5">
        <v>11</v>
      </c>
      <c r="G5">
        <v>4</v>
      </c>
      <c r="H5">
        <v>270</v>
      </c>
      <c r="I5" s="7">
        <v>67.5</v>
      </c>
      <c r="J5" s="5">
        <v>0.22825849647041699</v>
      </c>
      <c r="K5" s="5">
        <v>1.2699221308492832E-2</v>
      </c>
    </row>
    <row r="6" spans="1:11" x14ac:dyDescent="0.3">
      <c r="A6" s="1">
        <v>42735</v>
      </c>
      <c r="B6" t="s">
        <v>4</v>
      </c>
      <c r="C6">
        <v>374</v>
      </c>
      <c r="D6">
        <v>395</v>
      </c>
      <c r="E6">
        <v>29</v>
      </c>
      <c r="F6">
        <v>2</v>
      </c>
      <c r="G6">
        <v>3</v>
      </c>
      <c r="H6">
        <v>48</v>
      </c>
      <c r="I6" s="7">
        <v>16</v>
      </c>
      <c r="J6" s="5">
        <v>0.20083594566353188</v>
      </c>
      <c r="K6" s="5">
        <v>1.1912225705329153E-2</v>
      </c>
    </row>
    <row r="7" spans="1:11" x14ac:dyDescent="0.3">
      <c r="A7" s="1">
        <v>42735</v>
      </c>
      <c r="B7" t="s">
        <v>5</v>
      </c>
      <c r="D7" t="s">
        <v>11</v>
      </c>
      <c r="E7">
        <v>3</v>
      </c>
      <c r="F7">
        <v>0</v>
      </c>
      <c r="H7" t="s">
        <v>11</v>
      </c>
      <c r="I7" s="7"/>
    </row>
    <row r="8" spans="1:11" x14ac:dyDescent="0.3">
      <c r="A8" s="1">
        <v>42735</v>
      </c>
      <c r="B8" t="s">
        <v>6</v>
      </c>
      <c r="C8">
        <v>1092</v>
      </c>
      <c r="D8">
        <v>1100</v>
      </c>
      <c r="E8">
        <v>71</v>
      </c>
      <c r="F8">
        <v>11</v>
      </c>
      <c r="G8">
        <v>3</v>
      </c>
      <c r="H8">
        <v>115</v>
      </c>
      <c r="I8" s="7">
        <v>38.333333333333336</v>
      </c>
      <c r="J8" s="5">
        <v>0.16619890176937158</v>
      </c>
      <c r="K8" s="5">
        <v>1.4887126296522269E-2</v>
      </c>
    </row>
    <row r="9" spans="1:11" x14ac:dyDescent="0.3">
      <c r="A9" s="1">
        <v>42735</v>
      </c>
      <c r="B9" t="s">
        <v>7</v>
      </c>
      <c r="D9">
        <v>21</v>
      </c>
      <c r="E9">
        <v>0</v>
      </c>
      <c r="F9">
        <v>0</v>
      </c>
      <c r="H9">
        <v>0</v>
      </c>
      <c r="I9" s="7"/>
    </row>
    <row r="10" spans="1:11" x14ac:dyDescent="0.3">
      <c r="A10" s="1">
        <v>42735</v>
      </c>
      <c r="B10" t="s">
        <v>8</v>
      </c>
      <c r="C10">
        <v>403</v>
      </c>
      <c r="D10">
        <v>165</v>
      </c>
      <c r="E10">
        <v>2</v>
      </c>
      <c r="F10">
        <v>0</v>
      </c>
      <c r="G10">
        <v>3</v>
      </c>
      <c r="H10">
        <v>54</v>
      </c>
      <c r="I10" s="7">
        <v>18</v>
      </c>
      <c r="J10" s="5">
        <v>0.16089613034623218</v>
      </c>
      <c r="K10" s="5">
        <v>6.021429203931639E-3</v>
      </c>
    </row>
    <row r="11" spans="1:11" x14ac:dyDescent="0.3">
      <c r="A11" s="1">
        <v>43100</v>
      </c>
      <c r="B11" t="s">
        <v>0</v>
      </c>
      <c r="C11">
        <v>41648</v>
      </c>
      <c r="D11">
        <v>6936</v>
      </c>
      <c r="E11">
        <v>2</v>
      </c>
      <c r="J11" s="5">
        <v>0.20491452991452991</v>
      </c>
      <c r="K11" s="5">
        <v>2.5373931623931624E-2</v>
      </c>
    </row>
    <row r="12" spans="1:11" x14ac:dyDescent="0.3">
      <c r="A12" s="1">
        <v>43100</v>
      </c>
      <c r="B12" t="s">
        <v>1</v>
      </c>
      <c r="C12">
        <v>1283</v>
      </c>
      <c r="D12">
        <v>662</v>
      </c>
      <c r="E12">
        <v>63</v>
      </c>
      <c r="F12">
        <v>0</v>
      </c>
      <c r="G12">
        <v>6</v>
      </c>
      <c r="H12">
        <v>130</v>
      </c>
      <c r="I12">
        <v>21.666666666666668</v>
      </c>
      <c r="J12" s="5">
        <v>0.21477860839562968</v>
      </c>
      <c r="K12" s="5">
        <v>1.3513513513513514E-2</v>
      </c>
    </row>
    <row r="13" spans="1:11" x14ac:dyDescent="0.3">
      <c r="A13" s="1">
        <v>43100</v>
      </c>
      <c r="B13" t="s">
        <v>2</v>
      </c>
      <c r="C13">
        <v>744</v>
      </c>
      <c r="D13">
        <v>561</v>
      </c>
      <c r="E13">
        <v>62</v>
      </c>
      <c r="F13">
        <v>5</v>
      </c>
      <c r="G13">
        <v>3</v>
      </c>
      <c r="H13">
        <v>123</v>
      </c>
      <c r="I13">
        <v>41</v>
      </c>
      <c r="J13" s="5">
        <v>0.25256714060031593</v>
      </c>
      <c r="K13" s="5">
        <v>3.0410742496050552E-2</v>
      </c>
    </row>
    <row r="14" spans="1:11" x14ac:dyDescent="0.3">
      <c r="A14" s="1">
        <v>43100</v>
      </c>
      <c r="B14" t="s">
        <v>3</v>
      </c>
      <c r="C14">
        <v>1229</v>
      </c>
      <c r="D14">
        <v>645</v>
      </c>
      <c r="E14">
        <v>75</v>
      </c>
      <c r="F14">
        <v>14</v>
      </c>
      <c r="G14">
        <v>4</v>
      </c>
      <c r="H14">
        <v>215</v>
      </c>
      <c r="I14">
        <v>54</v>
      </c>
      <c r="J14" s="5">
        <v>0.25476295968099244</v>
      </c>
      <c r="K14" s="5">
        <v>3.1346920691182986E-2</v>
      </c>
    </row>
    <row r="15" spans="1:11" x14ac:dyDescent="0.3">
      <c r="A15" s="1">
        <v>43100</v>
      </c>
      <c r="B15" t="s">
        <v>43</v>
      </c>
      <c r="C15">
        <v>1682</v>
      </c>
      <c r="D15">
        <v>1886</v>
      </c>
      <c r="E15">
        <v>79</v>
      </c>
      <c r="F15">
        <v>11</v>
      </c>
      <c r="G15">
        <v>3</v>
      </c>
      <c r="H15">
        <v>135</v>
      </c>
      <c r="I15">
        <v>45</v>
      </c>
      <c r="J15" s="5">
        <v>0.20069839015151514</v>
      </c>
      <c r="K15" s="5">
        <v>8.4635416666666661E-3</v>
      </c>
    </row>
    <row r="16" spans="1:11" x14ac:dyDescent="0.3">
      <c r="A16" s="1">
        <v>43100</v>
      </c>
      <c r="B16" t="s">
        <v>4</v>
      </c>
      <c r="C16">
        <v>653</v>
      </c>
      <c r="D16">
        <v>457</v>
      </c>
      <c r="E16">
        <v>31</v>
      </c>
      <c r="F16">
        <v>1</v>
      </c>
      <c r="G16">
        <v>6</v>
      </c>
      <c r="H16">
        <v>102</v>
      </c>
      <c r="I16">
        <v>17</v>
      </c>
      <c r="J16" s="5">
        <v>0.20652173913043478</v>
      </c>
      <c r="K16" s="5">
        <v>1.107273466070703E-2</v>
      </c>
    </row>
    <row r="17" spans="1:11" x14ac:dyDescent="0.3">
      <c r="A17" s="1">
        <v>43100</v>
      </c>
      <c r="B17" t="s">
        <v>5</v>
      </c>
      <c r="C17">
        <v>128</v>
      </c>
      <c r="D17" t="s">
        <v>11</v>
      </c>
      <c r="E17">
        <v>22</v>
      </c>
      <c r="F17">
        <v>4</v>
      </c>
      <c r="H17" t="s">
        <v>11</v>
      </c>
    </row>
    <row r="18" spans="1:11" x14ac:dyDescent="0.3">
      <c r="A18" s="1">
        <v>43100</v>
      </c>
      <c r="B18" t="s">
        <v>30</v>
      </c>
      <c r="C18">
        <v>937</v>
      </c>
      <c r="D18">
        <v>266</v>
      </c>
      <c r="E18">
        <v>57</v>
      </c>
      <c r="F18">
        <v>9</v>
      </c>
      <c r="G18">
        <v>3</v>
      </c>
      <c r="H18">
        <v>155</v>
      </c>
      <c r="I18">
        <v>51.666666666666664</v>
      </c>
      <c r="J18" s="5">
        <v>0.18053877318928141</v>
      </c>
      <c r="K18" s="5">
        <v>1.2225460231715118E-2</v>
      </c>
    </row>
    <row r="19" spans="1:11" x14ac:dyDescent="0.3">
      <c r="A19" s="1">
        <v>43100</v>
      </c>
      <c r="B19" t="s">
        <v>31</v>
      </c>
      <c r="C19">
        <v>642</v>
      </c>
      <c r="D19">
        <v>190</v>
      </c>
      <c r="E19">
        <v>41</v>
      </c>
      <c r="F19">
        <v>9</v>
      </c>
      <c r="G19">
        <v>4</v>
      </c>
      <c r="H19">
        <v>116</v>
      </c>
      <c r="I19">
        <v>29</v>
      </c>
      <c r="J19" s="5">
        <v>0.1632315661853852</v>
      </c>
      <c r="K19" s="5">
        <v>1.2013666923839966E-2</v>
      </c>
    </row>
    <row r="20" spans="1:11" x14ac:dyDescent="0.3">
      <c r="A20" s="1">
        <v>43100</v>
      </c>
      <c r="B20" t="s">
        <v>7</v>
      </c>
      <c r="C20">
        <v>474</v>
      </c>
      <c r="D20">
        <v>229</v>
      </c>
      <c r="E20">
        <v>22</v>
      </c>
      <c r="F20">
        <v>0</v>
      </c>
      <c r="G20">
        <v>3</v>
      </c>
      <c r="H20">
        <v>85</v>
      </c>
      <c r="I20">
        <v>28.333333333333332</v>
      </c>
      <c r="J20" s="5">
        <v>0.2643312101910828</v>
      </c>
      <c r="K20" s="5">
        <v>5.3343949044585989E-2</v>
      </c>
    </row>
    <row r="21" spans="1:11" x14ac:dyDescent="0.3">
      <c r="A21" s="1">
        <v>43100</v>
      </c>
      <c r="B21" t="s">
        <v>8</v>
      </c>
      <c r="C21">
        <v>636</v>
      </c>
      <c r="D21">
        <v>352</v>
      </c>
      <c r="E21">
        <v>15</v>
      </c>
      <c r="F21">
        <v>0</v>
      </c>
      <c r="G21">
        <v>3</v>
      </c>
      <c r="H21">
        <v>86</v>
      </c>
      <c r="I21">
        <v>28.666666666666668</v>
      </c>
      <c r="J21" s="5">
        <v>0.29737457759292957</v>
      </c>
      <c r="K21" s="5">
        <v>2.7293995321029375E-2</v>
      </c>
    </row>
    <row r="22" spans="1:11" x14ac:dyDescent="0.3">
      <c r="A22" s="1">
        <v>43100</v>
      </c>
      <c r="B22" t="s">
        <v>28</v>
      </c>
      <c r="C22">
        <v>649</v>
      </c>
      <c r="D22">
        <v>559</v>
      </c>
      <c r="E22">
        <v>79</v>
      </c>
      <c r="F22">
        <v>0</v>
      </c>
      <c r="G22">
        <v>1</v>
      </c>
      <c r="H22">
        <v>48</v>
      </c>
      <c r="I22">
        <v>48</v>
      </c>
      <c r="J22" s="5">
        <v>0.17518905293482176</v>
      </c>
      <c r="K22" s="5">
        <v>2.5387108390349297E-2</v>
      </c>
    </row>
    <row r="23" spans="1:11" x14ac:dyDescent="0.3">
      <c r="A23" s="1">
        <v>43465</v>
      </c>
      <c r="B23" t="s">
        <v>0</v>
      </c>
      <c r="C23">
        <v>43383</v>
      </c>
      <c r="D23">
        <v>7619</v>
      </c>
      <c r="E23">
        <v>5</v>
      </c>
      <c r="J23" s="5">
        <v>0.18976905885274398</v>
      </c>
      <c r="K23" s="5">
        <v>2.1057859448721131E-2</v>
      </c>
    </row>
    <row r="24" spans="1:11" x14ac:dyDescent="0.3">
      <c r="A24" s="1">
        <v>43465</v>
      </c>
      <c r="B24" t="s">
        <v>1</v>
      </c>
      <c r="C24">
        <v>1282</v>
      </c>
      <c r="D24">
        <v>690</v>
      </c>
      <c r="E24">
        <v>52</v>
      </c>
      <c r="F24">
        <v>0</v>
      </c>
      <c r="G24">
        <v>3</v>
      </c>
      <c r="H24">
        <v>117</v>
      </c>
      <c r="I24">
        <v>39</v>
      </c>
      <c r="J24" s="5">
        <v>0.22251440020035063</v>
      </c>
      <c r="K24" s="5">
        <v>2.7548209366391185E-2</v>
      </c>
    </row>
    <row r="25" spans="1:11" x14ac:dyDescent="0.3">
      <c r="A25" s="1">
        <v>43465</v>
      </c>
      <c r="B25" t="s">
        <v>2</v>
      </c>
      <c r="C25">
        <v>594</v>
      </c>
      <c r="D25">
        <v>606</v>
      </c>
      <c r="E25">
        <v>62</v>
      </c>
      <c r="F25">
        <v>5</v>
      </c>
      <c r="G25">
        <v>3</v>
      </c>
      <c r="H25">
        <v>136</v>
      </c>
      <c r="I25">
        <v>45.333333333333336</v>
      </c>
      <c r="J25" s="5">
        <v>0.24167397020157758</v>
      </c>
      <c r="K25" s="5">
        <v>2.3006134969325152E-2</v>
      </c>
    </row>
    <row r="26" spans="1:11" x14ac:dyDescent="0.3">
      <c r="A26" s="1">
        <v>43465</v>
      </c>
      <c r="B26" t="s">
        <v>3</v>
      </c>
      <c r="C26">
        <v>1784</v>
      </c>
      <c r="D26">
        <v>707</v>
      </c>
      <c r="E26">
        <v>84</v>
      </c>
      <c r="F26">
        <v>12</v>
      </c>
      <c r="G26">
        <v>5</v>
      </c>
      <c r="H26">
        <v>209</v>
      </c>
      <c r="I26">
        <v>41.8</v>
      </c>
      <c r="J26" s="5">
        <v>0.24037776193870278</v>
      </c>
      <c r="K26" s="5">
        <v>1.9511760513186031E-2</v>
      </c>
    </row>
    <row r="27" spans="1:11" x14ac:dyDescent="0.3">
      <c r="A27" s="1">
        <v>43465</v>
      </c>
      <c r="B27" t="s">
        <v>43</v>
      </c>
      <c r="C27">
        <v>2076</v>
      </c>
      <c r="D27">
        <v>2034</v>
      </c>
      <c r="E27">
        <v>78</v>
      </c>
      <c r="F27">
        <v>12</v>
      </c>
      <c r="G27">
        <v>3</v>
      </c>
      <c r="H27">
        <v>143</v>
      </c>
      <c r="I27">
        <v>47.666666666666664</v>
      </c>
      <c r="J27" s="5">
        <v>0.19627559023448499</v>
      </c>
      <c r="K27" s="5">
        <v>1.3835820295217793E-2</v>
      </c>
    </row>
    <row r="28" spans="1:11" x14ac:dyDescent="0.3">
      <c r="A28" s="1">
        <v>43465</v>
      </c>
      <c r="B28" t="s">
        <v>4</v>
      </c>
      <c r="C28">
        <v>747</v>
      </c>
      <c r="D28">
        <v>572</v>
      </c>
      <c r="E28">
        <v>34</v>
      </c>
      <c r="F28">
        <v>6</v>
      </c>
      <c r="G28">
        <v>4</v>
      </c>
      <c r="H28">
        <v>132</v>
      </c>
      <c r="I28">
        <v>33</v>
      </c>
      <c r="J28" s="5">
        <v>0.20965618141916606</v>
      </c>
      <c r="K28" s="5">
        <v>1.4191660570592539E-2</v>
      </c>
    </row>
    <row r="29" spans="1:11" x14ac:dyDescent="0.3">
      <c r="A29" s="1">
        <v>43465</v>
      </c>
      <c r="B29" t="s">
        <v>5</v>
      </c>
      <c r="C29">
        <v>75</v>
      </c>
      <c r="D29" t="s">
        <v>11</v>
      </c>
      <c r="E29">
        <v>24</v>
      </c>
      <c r="F29">
        <v>4</v>
      </c>
      <c r="H29" t="s">
        <v>11</v>
      </c>
      <c r="J29" s="5" t="s">
        <v>11</v>
      </c>
      <c r="K29" s="5" t="s">
        <v>11</v>
      </c>
    </row>
    <row r="30" spans="1:11" x14ac:dyDescent="0.3">
      <c r="A30" s="1">
        <v>43465</v>
      </c>
      <c r="B30" t="s">
        <v>30</v>
      </c>
      <c r="C30">
        <v>1053</v>
      </c>
      <c r="D30">
        <v>489</v>
      </c>
      <c r="E30">
        <v>63</v>
      </c>
      <c r="F30">
        <v>8</v>
      </c>
      <c r="G30">
        <v>4</v>
      </c>
      <c r="H30">
        <v>186</v>
      </c>
      <c r="I30">
        <v>46.5</v>
      </c>
      <c r="J30" s="5">
        <v>0.18309603700009069</v>
      </c>
      <c r="K30" s="5">
        <v>1.6142196426952027E-2</v>
      </c>
    </row>
    <row r="31" spans="1:11" x14ac:dyDescent="0.3">
      <c r="A31" s="1">
        <v>43465</v>
      </c>
      <c r="B31" t="s">
        <v>31</v>
      </c>
      <c r="C31">
        <v>651</v>
      </c>
      <c r="D31">
        <v>320</v>
      </c>
      <c r="E31">
        <v>37</v>
      </c>
      <c r="F31">
        <v>8</v>
      </c>
      <c r="G31">
        <v>5</v>
      </c>
      <c r="H31">
        <v>98</v>
      </c>
      <c r="I31">
        <v>19.600000000000001</v>
      </c>
      <c r="J31" s="5">
        <v>0.15432660238918197</v>
      </c>
      <c r="K31" s="5">
        <v>1.0490570614274452E-2</v>
      </c>
    </row>
    <row r="32" spans="1:11" x14ac:dyDescent="0.3">
      <c r="A32" s="1">
        <v>43465</v>
      </c>
      <c r="B32" t="s">
        <v>7</v>
      </c>
      <c r="C32">
        <v>523</v>
      </c>
      <c r="D32">
        <v>323</v>
      </c>
      <c r="E32">
        <v>24</v>
      </c>
      <c r="F32">
        <v>1</v>
      </c>
      <c r="G32">
        <v>3</v>
      </c>
      <c r="H32">
        <v>97</v>
      </c>
      <c r="I32">
        <v>32.333333333333336</v>
      </c>
      <c r="J32" s="5">
        <v>0.25274725274725274</v>
      </c>
      <c r="K32" s="5">
        <v>4.3239369326325848E-2</v>
      </c>
    </row>
    <row r="33" spans="1:11" x14ac:dyDescent="0.3">
      <c r="A33" s="1">
        <v>43465</v>
      </c>
      <c r="B33" t="s">
        <v>8</v>
      </c>
      <c r="C33">
        <v>604</v>
      </c>
      <c r="D33">
        <v>464</v>
      </c>
      <c r="E33">
        <v>13</v>
      </c>
      <c r="F33">
        <v>0</v>
      </c>
      <c r="G33">
        <v>3</v>
      </c>
      <c r="H33">
        <v>84</v>
      </c>
      <c r="I33">
        <v>28</v>
      </c>
      <c r="J33" s="5">
        <v>0.29705583756345177</v>
      </c>
      <c r="K33" s="5">
        <v>5.9289340101522842E-2</v>
      </c>
    </row>
    <row r="34" spans="1:11" x14ac:dyDescent="0.3">
      <c r="A34" s="1">
        <v>43465</v>
      </c>
      <c r="B34" t="s">
        <v>28</v>
      </c>
      <c r="C34">
        <v>567</v>
      </c>
      <c r="D34">
        <v>598</v>
      </c>
      <c r="E34">
        <v>54</v>
      </c>
      <c r="F34">
        <v>17</v>
      </c>
      <c r="G34">
        <v>1</v>
      </c>
      <c r="H34">
        <v>30</v>
      </c>
      <c r="I34">
        <v>30</v>
      </c>
      <c r="J34" s="5">
        <v>0.1980952380952381</v>
      </c>
      <c r="K34" s="5">
        <v>1.8775510204081632E-2</v>
      </c>
    </row>
    <row r="35" spans="1:11" x14ac:dyDescent="0.3">
      <c r="A35" s="1">
        <v>43829</v>
      </c>
      <c r="B35" t="s">
        <v>0</v>
      </c>
      <c r="C35">
        <v>54613</v>
      </c>
      <c r="D35">
        <v>8873</v>
      </c>
      <c r="E35">
        <v>3</v>
      </c>
      <c r="G35">
        <v>3</v>
      </c>
      <c r="H35">
        <v>81</v>
      </c>
      <c r="I35">
        <v>27</v>
      </c>
      <c r="J35" s="5">
        <v>0.18690386406991705</v>
      </c>
      <c r="K35" s="5">
        <v>3.1675613326826668E-2</v>
      </c>
    </row>
    <row r="36" spans="1:11" x14ac:dyDescent="0.3">
      <c r="A36" s="1">
        <v>43829</v>
      </c>
      <c r="B36" t="s">
        <v>37</v>
      </c>
      <c r="C36">
        <v>2205</v>
      </c>
      <c r="D36">
        <v>288</v>
      </c>
      <c r="E36">
        <v>74</v>
      </c>
      <c r="F36">
        <v>11</v>
      </c>
      <c r="G36">
        <v>3</v>
      </c>
      <c r="H36">
        <v>194</v>
      </c>
      <c r="I36">
        <v>64.666666666666671</v>
      </c>
      <c r="J36" s="5">
        <v>0.42446982055464927</v>
      </c>
      <c r="K36" s="5">
        <v>6.6231647634584015E-2</v>
      </c>
    </row>
    <row r="37" spans="1:11" x14ac:dyDescent="0.3">
      <c r="A37" s="1">
        <v>43829</v>
      </c>
      <c r="B37" t="s">
        <v>1</v>
      </c>
      <c r="C37">
        <v>1301</v>
      </c>
      <c r="D37">
        <v>795</v>
      </c>
      <c r="E37">
        <v>53</v>
      </c>
      <c r="F37">
        <v>10</v>
      </c>
      <c r="G37">
        <v>4</v>
      </c>
      <c r="H37">
        <v>109</v>
      </c>
      <c r="I37">
        <v>27.25</v>
      </c>
      <c r="J37" s="5">
        <v>0.2117079311791859</v>
      </c>
      <c r="K37" s="5">
        <v>2.717163239613932E-2</v>
      </c>
    </row>
    <row r="38" spans="1:11" x14ac:dyDescent="0.3">
      <c r="A38" s="1">
        <v>43829</v>
      </c>
      <c r="B38" t="s">
        <v>2</v>
      </c>
      <c r="C38">
        <v>623</v>
      </c>
      <c r="D38">
        <v>655</v>
      </c>
      <c r="E38">
        <v>65</v>
      </c>
      <c r="F38">
        <v>4</v>
      </c>
      <c r="G38">
        <v>3</v>
      </c>
      <c r="H38">
        <v>136</v>
      </c>
      <c r="I38">
        <v>45.333333333333336</v>
      </c>
      <c r="J38" s="5">
        <v>0.22266109919873603</v>
      </c>
      <c r="K38" s="5">
        <v>2.4715043448820674E-2</v>
      </c>
    </row>
    <row r="39" spans="1:11" x14ac:dyDescent="0.3">
      <c r="A39" s="1">
        <v>43829</v>
      </c>
      <c r="B39" t="s">
        <v>3</v>
      </c>
      <c r="C39">
        <v>1362</v>
      </c>
      <c r="D39">
        <v>803</v>
      </c>
      <c r="E39">
        <v>90</v>
      </c>
      <c r="F39">
        <v>13</v>
      </c>
      <c r="G39">
        <v>4</v>
      </c>
      <c r="H39">
        <v>241</v>
      </c>
      <c r="I39">
        <v>60.25</v>
      </c>
      <c r="J39" s="5">
        <v>0.23292743129833798</v>
      </c>
      <c r="K39" s="5">
        <v>2.1309856837255226E-2</v>
      </c>
    </row>
    <row r="40" spans="1:11" x14ac:dyDescent="0.3">
      <c r="A40" s="1">
        <v>43829</v>
      </c>
      <c r="B40" t="s">
        <v>43</v>
      </c>
      <c r="C40">
        <v>2253</v>
      </c>
      <c r="D40">
        <v>2248</v>
      </c>
      <c r="E40">
        <v>85</v>
      </c>
      <c r="F40">
        <v>25</v>
      </c>
      <c r="G40">
        <v>4</v>
      </c>
      <c r="H40">
        <v>157</v>
      </c>
      <c r="I40">
        <v>39.25</v>
      </c>
      <c r="J40" s="5">
        <v>0.20595045149340124</v>
      </c>
      <c r="K40" s="5">
        <v>1.5088369221270355E-2</v>
      </c>
    </row>
    <row r="41" spans="1:11" x14ac:dyDescent="0.3">
      <c r="A41" s="1">
        <v>43829</v>
      </c>
      <c r="B41" t="s">
        <v>4</v>
      </c>
      <c r="C41">
        <v>752</v>
      </c>
      <c r="D41">
        <v>687</v>
      </c>
      <c r="E41">
        <v>63</v>
      </c>
      <c r="F41">
        <v>4</v>
      </c>
      <c r="G41">
        <v>4</v>
      </c>
      <c r="H41">
        <v>120</v>
      </c>
      <c r="I41">
        <v>30</v>
      </c>
      <c r="J41" s="5">
        <v>0.23202062405547161</v>
      </c>
      <c r="K41" s="5">
        <v>1.8668326073428748E-2</v>
      </c>
    </row>
    <row r="42" spans="1:11" x14ac:dyDescent="0.3">
      <c r="A42" s="1">
        <v>43829</v>
      </c>
      <c r="B42" t="s">
        <v>5</v>
      </c>
      <c r="C42">
        <v>352</v>
      </c>
      <c r="D42" t="s">
        <v>11</v>
      </c>
      <c r="E42">
        <v>43</v>
      </c>
      <c r="F42">
        <v>3</v>
      </c>
      <c r="H42" t="s">
        <v>11</v>
      </c>
      <c r="J42" s="5">
        <v>0</v>
      </c>
      <c r="K42" s="5">
        <v>0</v>
      </c>
    </row>
    <row r="43" spans="1:11" x14ac:dyDescent="0.3">
      <c r="A43" s="1">
        <v>43829</v>
      </c>
      <c r="B43" t="s">
        <v>30</v>
      </c>
      <c r="C43">
        <v>1200</v>
      </c>
      <c r="D43">
        <v>632</v>
      </c>
      <c r="E43">
        <v>69</v>
      </c>
      <c r="F43">
        <v>2</v>
      </c>
      <c r="G43">
        <v>3</v>
      </c>
      <c r="H43">
        <v>175</v>
      </c>
      <c r="I43">
        <v>58.333333333333336</v>
      </c>
      <c r="J43" s="5">
        <v>0.19763334510773578</v>
      </c>
      <c r="K43" s="5">
        <v>2.3489932885906041E-2</v>
      </c>
    </row>
    <row r="44" spans="1:11" x14ac:dyDescent="0.3">
      <c r="A44" s="1">
        <v>43829</v>
      </c>
      <c r="B44" t="s">
        <v>31</v>
      </c>
      <c r="C44">
        <v>761</v>
      </c>
      <c r="D44">
        <v>440</v>
      </c>
      <c r="E44">
        <v>32</v>
      </c>
      <c r="F44">
        <v>3</v>
      </c>
      <c r="G44">
        <v>3</v>
      </c>
      <c r="H44">
        <v>104</v>
      </c>
      <c r="I44">
        <v>34.666666666666664</v>
      </c>
      <c r="J44" s="5">
        <v>0.15534400692340977</v>
      </c>
      <c r="K44" s="5">
        <v>1.2260204817539306E-2</v>
      </c>
    </row>
    <row r="45" spans="1:11" x14ac:dyDescent="0.3">
      <c r="A45" s="1">
        <v>43829</v>
      </c>
      <c r="B45" t="s">
        <v>38</v>
      </c>
      <c r="C45">
        <v>561</v>
      </c>
      <c r="D45">
        <v>108</v>
      </c>
      <c r="E45">
        <v>22</v>
      </c>
      <c r="F45">
        <v>13</v>
      </c>
      <c r="G45">
        <v>3</v>
      </c>
      <c r="H45">
        <v>76</v>
      </c>
      <c r="I45">
        <v>25.333333333333332</v>
      </c>
      <c r="J45" s="5">
        <v>0.43782383419689119</v>
      </c>
      <c r="K45" s="5">
        <v>8.46286701208981E-2</v>
      </c>
    </row>
    <row r="46" spans="1:11" x14ac:dyDescent="0.3">
      <c r="A46" s="1">
        <v>43829</v>
      </c>
      <c r="B46" t="s">
        <v>7</v>
      </c>
      <c r="C46">
        <v>528</v>
      </c>
      <c r="D46">
        <v>442</v>
      </c>
      <c r="E46">
        <v>28</v>
      </c>
      <c r="F46">
        <v>4</v>
      </c>
      <c r="G46">
        <v>3</v>
      </c>
      <c r="H46">
        <v>83</v>
      </c>
      <c r="I46">
        <v>27.666666666666668</v>
      </c>
      <c r="J46" s="5">
        <v>0.2438876540715296</v>
      </c>
      <c r="K46" s="5">
        <v>3.4552434835320264E-2</v>
      </c>
    </row>
    <row r="47" spans="1:11" x14ac:dyDescent="0.3">
      <c r="A47" s="1">
        <v>43829</v>
      </c>
      <c r="B47" t="s">
        <v>8</v>
      </c>
      <c r="C47">
        <v>598</v>
      </c>
      <c r="D47">
        <v>628</v>
      </c>
      <c r="E47">
        <v>20</v>
      </c>
      <c r="F47">
        <v>2</v>
      </c>
      <c r="G47">
        <v>3</v>
      </c>
      <c r="H47">
        <v>85</v>
      </c>
      <c r="I47">
        <v>28.333333333333332</v>
      </c>
      <c r="J47" s="5">
        <v>0.27736704030527071</v>
      </c>
      <c r="K47" s="5">
        <v>3.7681850703553545E-2</v>
      </c>
    </row>
    <row r="48" spans="1:11" x14ac:dyDescent="0.3">
      <c r="A48" s="1">
        <v>43829</v>
      </c>
      <c r="B48" t="s">
        <v>28</v>
      </c>
      <c r="C48">
        <v>910</v>
      </c>
      <c r="D48">
        <v>623</v>
      </c>
      <c r="E48">
        <v>46</v>
      </c>
      <c r="F48">
        <v>20</v>
      </c>
      <c r="G48">
        <v>2</v>
      </c>
      <c r="H48">
        <v>152</v>
      </c>
      <c r="I48">
        <v>76</v>
      </c>
      <c r="J48" s="5">
        <v>0.1863237139272271</v>
      </c>
      <c r="K48" s="5">
        <v>7.7373483897950649E-3</v>
      </c>
    </row>
    <row r="49" spans="1:11" x14ac:dyDescent="0.3">
      <c r="A49" s="1">
        <v>44196</v>
      </c>
      <c r="B49" t="s">
        <v>0</v>
      </c>
      <c r="C49">
        <v>56228</v>
      </c>
      <c r="D49">
        <v>9907</v>
      </c>
      <c r="E49">
        <v>4</v>
      </c>
      <c r="G49">
        <v>0</v>
      </c>
      <c r="H49">
        <v>0</v>
      </c>
      <c r="I49" t="s">
        <v>11</v>
      </c>
      <c r="J49" s="5">
        <v>0.21296184130829801</v>
      </c>
      <c r="K49" s="5">
        <v>1.6717141126589945E-2</v>
      </c>
    </row>
    <row r="50" spans="1:11" x14ac:dyDescent="0.3">
      <c r="A50" s="1">
        <v>44196</v>
      </c>
      <c r="B50" t="s">
        <v>37</v>
      </c>
      <c r="C50">
        <v>1761</v>
      </c>
      <c r="D50">
        <v>478</v>
      </c>
      <c r="E50">
        <v>98</v>
      </c>
      <c r="F50">
        <v>20</v>
      </c>
      <c r="G50">
        <v>8</v>
      </c>
      <c r="H50">
        <v>283</v>
      </c>
      <c r="I50">
        <v>35.375</v>
      </c>
      <c r="J50" s="5">
        <v>0.29299175500588925</v>
      </c>
      <c r="K50" s="5">
        <v>1.9729093050647822E-2</v>
      </c>
    </row>
    <row r="51" spans="1:11" x14ac:dyDescent="0.3">
      <c r="A51" s="1">
        <v>44196</v>
      </c>
      <c r="B51" t="s">
        <v>1</v>
      </c>
      <c r="C51">
        <v>883</v>
      </c>
      <c r="D51">
        <v>941</v>
      </c>
      <c r="E51">
        <v>66</v>
      </c>
      <c r="F51">
        <v>11</v>
      </c>
      <c r="G51">
        <v>8</v>
      </c>
      <c r="H51">
        <v>186</v>
      </c>
      <c r="I51">
        <v>23.25</v>
      </c>
      <c r="J51" s="5">
        <v>0.2</v>
      </c>
      <c r="K51" s="5">
        <v>1.1053984575835476E-2</v>
      </c>
    </row>
    <row r="52" spans="1:11" x14ac:dyDescent="0.3">
      <c r="A52" s="1">
        <v>44196</v>
      </c>
      <c r="B52" t="s">
        <v>2</v>
      </c>
      <c r="C52">
        <v>537</v>
      </c>
      <c r="D52">
        <v>698</v>
      </c>
      <c r="E52">
        <v>56</v>
      </c>
      <c r="F52">
        <v>7</v>
      </c>
      <c r="G52">
        <v>5</v>
      </c>
      <c r="H52">
        <v>142</v>
      </c>
      <c r="I52">
        <v>28.4</v>
      </c>
      <c r="J52" s="5">
        <v>0.21074502819827842</v>
      </c>
      <c r="K52" s="5">
        <v>1.543484713564856E-2</v>
      </c>
    </row>
    <row r="53" spans="1:11" x14ac:dyDescent="0.3">
      <c r="A53" s="1">
        <v>44196</v>
      </c>
      <c r="B53" t="s">
        <v>3</v>
      </c>
      <c r="C53">
        <v>974</v>
      </c>
      <c r="D53">
        <v>864</v>
      </c>
      <c r="E53">
        <v>85</v>
      </c>
      <c r="F53">
        <v>13</v>
      </c>
      <c r="G53">
        <v>6</v>
      </c>
      <c r="H53">
        <v>179</v>
      </c>
      <c r="I53">
        <v>29.833333333333332</v>
      </c>
      <c r="J53" s="5">
        <v>0.20697819314641744</v>
      </c>
      <c r="K53" s="5">
        <v>1.3831775700934579E-2</v>
      </c>
    </row>
    <row r="54" spans="1:11" x14ac:dyDescent="0.3">
      <c r="A54" s="1">
        <v>44196</v>
      </c>
      <c r="B54" t="s">
        <v>43</v>
      </c>
      <c r="C54">
        <v>1131</v>
      </c>
      <c r="D54">
        <v>2353</v>
      </c>
      <c r="E54">
        <v>92</v>
      </c>
      <c r="F54">
        <v>19</v>
      </c>
      <c r="G54">
        <v>5</v>
      </c>
      <c r="H54">
        <v>150</v>
      </c>
      <c r="I54">
        <v>30</v>
      </c>
      <c r="J54" s="5">
        <v>0.17245637583892617</v>
      </c>
      <c r="K54" s="5">
        <v>7.5704697986577179E-3</v>
      </c>
    </row>
    <row r="55" spans="1:11" x14ac:dyDescent="0.3">
      <c r="A55" s="1">
        <v>44196</v>
      </c>
      <c r="B55" t="s">
        <v>4</v>
      </c>
      <c r="C55">
        <v>661</v>
      </c>
      <c r="D55">
        <v>727</v>
      </c>
      <c r="E55">
        <v>72</v>
      </c>
      <c r="F55">
        <v>2</v>
      </c>
      <c r="G55">
        <v>7</v>
      </c>
      <c r="H55">
        <v>181</v>
      </c>
      <c r="I55">
        <v>25.857142857142858</v>
      </c>
      <c r="J55" s="5">
        <v>0.18784916201117319</v>
      </c>
      <c r="K55" s="5">
        <v>1.0649441340782122E-2</v>
      </c>
    </row>
    <row r="56" spans="1:11" x14ac:dyDescent="0.3">
      <c r="A56" s="1">
        <v>44196</v>
      </c>
      <c r="B56" t="s">
        <v>28</v>
      </c>
      <c r="C56">
        <v>758</v>
      </c>
      <c r="D56">
        <v>740</v>
      </c>
      <c r="E56">
        <v>43</v>
      </c>
      <c r="F56">
        <v>17</v>
      </c>
      <c r="G56">
        <v>5</v>
      </c>
      <c r="H56">
        <v>151</v>
      </c>
      <c r="I56">
        <v>30.2</v>
      </c>
      <c r="J56" s="5">
        <v>0.19575856443719414</v>
      </c>
      <c r="K56" s="5">
        <v>4.8939641109298528E-3</v>
      </c>
    </row>
    <row r="57" spans="1:11" x14ac:dyDescent="0.3">
      <c r="A57" s="1">
        <v>44196</v>
      </c>
      <c r="B57" t="s">
        <v>39</v>
      </c>
      <c r="C57">
        <v>1229</v>
      </c>
      <c r="D57">
        <v>94</v>
      </c>
      <c r="E57">
        <v>43</v>
      </c>
      <c r="F57">
        <v>8</v>
      </c>
      <c r="G57">
        <v>2</v>
      </c>
      <c r="H57">
        <v>157</v>
      </c>
      <c r="I57">
        <v>78.5</v>
      </c>
      <c r="J57" s="5">
        <v>0</v>
      </c>
      <c r="K57" s="5">
        <v>0</v>
      </c>
    </row>
    <row r="58" spans="1:11" x14ac:dyDescent="0.3">
      <c r="A58" s="1">
        <v>44196</v>
      </c>
      <c r="B58" t="s">
        <v>5</v>
      </c>
      <c r="C58">
        <v>377</v>
      </c>
      <c r="D58" t="s">
        <v>11</v>
      </c>
      <c r="E58">
        <v>50</v>
      </c>
      <c r="F58">
        <v>6</v>
      </c>
      <c r="G58">
        <v>1</v>
      </c>
      <c r="H58">
        <v>105</v>
      </c>
      <c r="I58">
        <v>105</v>
      </c>
      <c r="J58" s="5">
        <v>0.20609720463621312</v>
      </c>
      <c r="K58" s="5">
        <v>3.2628810752897634E-2</v>
      </c>
    </row>
    <row r="59" spans="1:11" x14ac:dyDescent="0.3">
      <c r="A59" s="1">
        <v>44196</v>
      </c>
      <c r="B59" t="s">
        <v>30</v>
      </c>
      <c r="C59">
        <v>721</v>
      </c>
      <c r="D59">
        <v>698</v>
      </c>
      <c r="E59">
        <v>61</v>
      </c>
      <c r="F59">
        <v>3</v>
      </c>
      <c r="G59">
        <v>6</v>
      </c>
      <c r="H59">
        <v>91</v>
      </c>
      <c r="I59">
        <v>15.166666666666666</v>
      </c>
      <c r="J59" s="5">
        <v>0.20395848419020035</v>
      </c>
      <c r="K59" s="5">
        <v>4.1274438812454746E-2</v>
      </c>
    </row>
    <row r="60" spans="1:11" x14ac:dyDescent="0.3">
      <c r="A60" s="1">
        <v>44196</v>
      </c>
      <c r="B60" t="s">
        <v>31</v>
      </c>
      <c r="C60">
        <v>317</v>
      </c>
      <c r="D60">
        <v>494</v>
      </c>
      <c r="E60">
        <v>30</v>
      </c>
      <c r="F60">
        <v>2</v>
      </c>
      <c r="G60">
        <v>6</v>
      </c>
      <c r="H60">
        <v>91</v>
      </c>
      <c r="I60">
        <v>15.166666666666666</v>
      </c>
      <c r="J60" s="5">
        <v>0.20395848419020035</v>
      </c>
      <c r="K60" s="5">
        <v>4.1274438812454746E-2</v>
      </c>
    </row>
    <row r="61" spans="1:11" x14ac:dyDescent="0.3">
      <c r="A61" s="1">
        <v>44196</v>
      </c>
      <c r="B61" t="s">
        <v>38</v>
      </c>
      <c r="C61">
        <v>323</v>
      </c>
      <c r="D61">
        <v>178</v>
      </c>
      <c r="E61">
        <v>22</v>
      </c>
      <c r="F61">
        <v>10</v>
      </c>
      <c r="G61">
        <v>5</v>
      </c>
      <c r="H61">
        <v>78</v>
      </c>
      <c r="I61">
        <v>15.6</v>
      </c>
      <c r="J61" s="5">
        <v>0.20160642570281123</v>
      </c>
      <c r="K61" s="5">
        <v>1.285140562248996E-2</v>
      </c>
    </row>
    <row r="62" spans="1:11" x14ac:dyDescent="0.3">
      <c r="A62" s="1">
        <v>44196</v>
      </c>
      <c r="B62" t="s">
        <v>7</v>
      </c>
      <c r="C62">
        <v>508</v>
      </c>
      <c r="D62">
        <v>522</v>
      </c>
      <c r="E62">
        <v>25</v>
      </c>
      <c r="F62">
        <v>2</v>
      </c>
      <c r="G62">
        <v>5</v>
      </c>
      <c r="H62">
        <v>69</v>
      </c>
      <c r="I62">
        <v>13.8</v>
      </c>
      <c r="J62" s="5">
        <v>0.21498152502519316</v>
      </c>
      <c r="K62" s="5">
        <v>2.3849512932482365E-2</v>
      </c>
    </row>
    <row r="63" spans="1:11" x14ac:dyDescent="0.3">
      <c r="A63" s="1">
        <v>44196</v>
      </c>
      <c r="B63" t="s">
        <v>8</v>
      </c>
      <c r="C63">
        <v>500</v>
      </c>
      <c r="D63">
        <v>767</v>
      </c>
      <c r="E63">
        <v>16</v>
      </c>
      <c r="F63">
        <v>0</v>
      </c>
      <c r="G63">
        <v>5</v>
      </c>
      <c r="H63">
        <v>80</v>
      </c>
      <c r="I63">
        <v>16</v>
      </c>
      <c r="J63" s="5">
        <v>0.21825557809330629</v>
      </c>
      <c r="K63" s="5">
        <v>6.4908722109533468E-3</v>
      </c>
    </row>
    <row r="64" spans="1:11" x14ac:dyDescent="0.3">
      <c r="A64" s="1">
        <v>44561</v>
      </c>
      <c r="B64" t="s">
        <v>0</v>
      </c>
      <c r="C64">
        <v>52299</v>
      </c>
      <c r="D64">
        <v>10569</v>
      </c>
      <c r="E64">
        <v>3</v>
      </c>
      <c r="H64">
        <v>0</v>
      </c>
      <c r="I64" t="s">
        <v>11</v>
      </c>
      <c r="J64" s="5">
        <v>0.2458872636711214</v>
      </c>
      <c r="K64" s="5">
        <v>3.304219720088393E-2</v>
      </c>
    </row>
    <row r="65" spans="1:11" x14ac:dyDescent="0.3">
      <c r="A65" s="1">
        <v>44561</v>
      </c>
      <c r="B65" t="s">
        <v>37</v>
      </c>
      <c r="C65">
        <v>2176</v>
      </c>
      <c r="D65">
        <v>575</v>
      </c>
      <c r="E65">
        <v>108</v>
      </c>
      <c r="F65">
        <v>13</v>
      </c>
      <c r="G65">
        <v>9</v>
      </c>
      <c r="H65">
        <v>243</v>
      </c>
      <c r="I65">
        <v>27</v>
      </c>
      <c r="J65" s="5">
        <v>0.33190772420943493</v>
      </c>
      <c r="K65" s="5">
        <v>5.2358735095904614E-2</v>
      </c>
    </row>
    <row r="66" spans="1:11" x14ac:dyDescent="0.3">
      <c r="A66" s="1">
        <v>44561</v>
      </c>
      <c r="B66" t="s">
        <v>44</v>
      </c>
      <c r="C66">
        <v>471</v>
      </c>
      <c r="D66">
        <v>148</v>
      </c>
      <c r="E66">
        <v>26</v>
      </c>
      <c r="F66">
        <v>17</v>
      </c>
      <c r="G66">
        <v>1</v>
      </c>
      <c r="H66">
        <v>36</v>
      </c>
      <c r="I66">
        <v>36</v>
      </c>
    </row>
    <row r="67" spans="1:11" x14ac:dyDescent="0.3">
      <c r="A67" s="1">
        <v>44561</v>
      </c>
      <c r="B67" t="s">
        <v>40</v>
      </c>
      <c r="C67">
        <v>817</v>
      </c>
      <c r="D67">
        <v>160</v>
      </c>
      <c r="E67">
        <v>39</v>
      </c>
      <c r="F67">
        <v>8</v>
      </c>
      <c r="G67">
        <v>3</v>
      </c>
      <c r="H67">
        <v>84</v>
      </c>
      <c r="I67">
        <v>28</v>
      </c>
      <c r="J67" s="5">
        <v>5.2358735095904614E-2</v>
      </c>
      <c r="K67" s="5">
        <v>0</v>
      </c>
    </row>
    <row r="68" spans="1:11" x14ac:dyDescent="0.3">
      <c r="A68" s="1">
        <v>44561</v>
      </c>
      <c r="B68" t="s">
        <v>1</v>
      </c>
      <c r="C68">
        <v>648</v>
      </c>
      <c r="D68">
        <v>979</v>
      </c>
      <c r="E68">
        <v>66</v>
      </c>
      <c r="F68">
        <v>14</v>
      </c>
      <c r="G68">
        <v>7</v>
      </c>
      <c r="H68">
        <v>172</v>
      </c>
      <c r="I68">
        <v>24.571428571428573</v>
      </c>
      <c r="J68" s="5">
        <v>0.17276636407071189</v>
      </c>
      <c r="K68" s="5">
        <v>4.5867176301958908E-3</v>
      </c>
    </row>
    <row r="69" spans="1:11" x14ac:dyDescent="0.3">
      <c r="A69" s="1">
        <v>44561</v>
      </c>
      <c r="B69" t="s">
        <v>2</v>
      </c>
      <c r="C69">
        <v>277</v>
      </c>
      <c r="D69">
        <v>752</v>
      </c>
      <c r="E69">
        <v>57</v>
      </c>
      <c r="F69">
        <v>4</v>
      </c>
      <c r="G69">
        <v>2</v>
      </c>
      <c r="H69">
        <v>100</v>
      </c>
      <c r="I69">
        <v>50</v>
      </c>
      <c r="J69" s="5">
        <v>0.20737963693764799</v>
      </c>
      <c r="K69" s="5">
        <v>5.722178374112076E-3</v>
      </c>
    </row>
    <row r="70" spans="1:11" x14ac:dyDescent="0.3">
      <c r="A70" s="1">
        <v>44561</v>
      </c>
      <c r="B70" t="s">
        <v>3</v>
      </c>
      <c r="C70">
        <v>889</v>
      </c>
      <c r="D70">
        <v>920</v>
      </c>
      <c r="E70">
        <v>80</v>
      </c>
      <c r="F70">
        <v>12</v>
      </c>
      <c r="G70">
        <v>6</v>
      </c>
      <c r="H70">
        <v>185</v>
      </c>
      <c r="I70">
        <v>30.833333333333332</v>
      </c>
      <c r="J70" s="5">
        <v>0.15668650552653954</v>
      </c>
      <c r="K70" s="5">
        <v>2.6721729624681161E-3</v>
      </c>
    </row>
    <row r="71" spans="1:11" x14ac:dyDescent="0.3">
      <c r="A71" s="1">
        <v>44561</v>
      </c>
      <c r="B71" t="s">
        <v>43</v>
      </c>
      <c r="C71">
        <v>711</v>
      </c>
      <c r="D71">
        <v>2444</v>
      </c>
      <c r="E71">
        <v>94</v>
      </c>
      <c r="F71">
        <v>10</v>
      </c>
      <c r="G71">
        <v>2</v>
      </c>
      <c r="H71">
        <v>50</v>
      </c>
      <c r="I71">
        <v>25</v>
      </c>
      <c r="J71" s="5">
        <v>0.14980298862538102</v>
      </c>
      <c r="K71" s="5">
        <v>3.4198200877258197E-3</v>
      </c>
    </row>
    <row r="72" spans="1:11" x14ac:dyDescent="0.3">
      <c r="A72" s="1">
        <v>44561</v>
      </c>
      <c r="B72" t="s">
        <v>4</v>
      </c>
      <c r="C72">
        <v>348</v>
      </c>
      <c r="D72">
        <v>779</v>
      </c>
      <c r="E72">
        <v>74</v>
      </c>
      <c r="F72">
        <v>2</v>
      </c>
      <c r="G72">
        <v>3</v>
      </c>
      <c r="H72">
        <v>109</v>
      </c>
      <c r="I72">
        <v>36.333333333333336</v>
      </c>
      <c r="J72" s="5">
        <v>0.18499948838637062</v>
      </c>
      <c r="K72" s="5">
        <v>3.5812954057096082E-3</v>
      </c>
    </row>
    <row r="73" spans="1:11" x14ac:dyDescent="0.3">
      <c r="A73" s="1">
        <v>44561</v>
      </c>
      <c r="B73" t="s">
        <v>28</v>
      </c>
      <c r="C73">
        <v>809</v>
      </c>
      <c r="D73">
        <v>800</v>
      </c>
      <c r="E73">
        <v>38</v>
      </c>
      <c r="F73">
        <v>13</v>
      </c>
      <c r="G73">
        <v>2</v>
      </c>
      <c r="H73">
        <v>83</v>
      </c>
      <c r="I73">
        <v>41.5</v>
      </c>
      <c r="J73" s="5">
        <v>9.0488006617038874E-2</v>
      </c>
      <c r="K73" s="5">
        <v>4.9627791563275434E-4</v>
      </c>
    </row>
    <row r="74" spans="1:11" x14ac:dyDescent="0.3">
      <c r="A74" s="1">
        <v>44561</v>
      </c>
      <c r="B74" t="s">
        <v>39</v>
      </c>
      <c r="C74">
        <v>809</v>
      </c>
      <c r="D74">
        <v>195</v>
      </c>
      <c r="E74">
        <v>52</v>
      </c>
      <c r="F74">
        <v>7</v>
      </c>
      <c r="G74">
        <v>6</v>
      </c>
      <c r="H74">
        <v>100</v>
      </c>
      <c r="I74">
        <v>16.666666666666668</v>
      </c>
      <c r="J74" s="5">
        <v>3.0214424951267055E-2</v>
      </c>
      <c r="K74" s="5">
        <v>1.9493177387914229E-3</v>
      </c>
    </row>
    <row r="75" spans="1:11" x14ac:dyDescent="0.3">
      <c r="A75" s="1">
        <v>44561</v>
      </c>
      <c r="B75" t="s">
        <v>41</v>
      </c>
      <c r="C75">
        <v>439</v>
      </c>
      <c r="D75">
        <v>75</v>
      </c>
      <c r="E75">
        <v>35</v>
      </c>
      <c r="F75">
        <v>14</v>
      </c>
      <c r="G75">
        <v>4</v>
      </c>
      <c r="H75">
        <v>33</v>
      </c>
      <c r="I75">
        <v>8.25</v>
      </c>
      <c r="J75" s="5">
        <v>0.34765625</v>
      </c>
      <c r="K75" s="5">
        <v>7.8125E-3</v>
      </c>
    </row>
    <row r="76" spans="1:11" x14ac:dyDescent="0.3">
      <c r="A76" s="1">
        <v>44561</v>
      </c>
      <c r="B76" t="s">
        <v>5</v>
      </c>
      <c r="C76">
        <v>84</v>
      </c>
      <c r="D76" t="s">
        <v>11</v>
      </c>
      <c r="E76">
        <v>43</v>
      </c>
      <c r="F76">
        <v>6</v>
      </c>
      <c r="H76">
        <v>71</v>
      </c>
    </row>
    <row r="77" spans="1:11" x14ac:dyDescent="0.3">
      <c r="A77" s="1">
        <v>44561</v>
      </c>
      <c r="B77" t="s">
        <v>30</v>
      </c>
      <c r="C77">
        <v>551</v>
      </c>
      <c r="D77">
        <v>719</v>
      </c>
      <c r="E77">
        <v>57</v>
      </c>
      <c r="F77">
        <v>4</v>
      </c>
      <c r="G77">
        <v>4</v>
      </c>
      <c r="H77">
        <v>91</v>
      </c>
      <c r="I77">
        <v>22.75</v>
      </c>
      <c r="J77" s="5">
        <v>0.1816124469589816</v>
      </c>
      <c r="K77" s="5">
        <v>1.3465346534653465E-2</v>
      </c>
    </row>
    <row r="78" spans="1:11" x14ac:dyDescent="0.3">
      <c r="A78" s="1">
        <v>44561</v>
      </c>
      <c r="B78" t="s">
        <v>31</v>
      </c>
      <c r="C78">
        <v>278</v>
      </c>
      <c r="D78">
        <v>523</v>
      </c>
      <c r="E78">
        <v>27</v>
      </c>
      <c r="F78">
        <v>1</v>
      </c>
      <c r="G78">
        <v>4</v>
      </c>
      <c r="H78">
        <v>91</v>
      </c>
      <c r="I78">
        <v>22.75</v>
      </c>
      <c r="J78" s="5">
        <v>0.1816124469589816</v>
      </c>
      <c r="K78" s="5">
        <v>1.3465346534653465E-2</v>
      </c>
    </row>
    <row r="79" spans="1:11" x14ac:dyDescent="0.3">
      <c r="A79" s="1">
        <v>44561</v>
      </c>
      <c r="B79" t="s">
        <v>38</v>
      </c>
      <c r="C79">
        <v>416</v>
      </c>
      <c r="D79">
        <v>252</v>
      </c>
      <c r="E79">
        <v>18</v>
      </c>
      <c r="F79">
        <v>6</v>
      </c>
      <c r="G79">
        <v>6</v>
      </c>
      <c r="H79">
        <v>92</v>
      </c>
      <c r="I79">
        <v>15.333333333333334</v>
      </c>
      <c r="J79" s="5">
        <v>0.27635782747603832</v>
      </c>
      <c r="K79" s="5">
        <v>5.9904153354632585E-3</v>
      </c>
    </row>
    <row r="80" spans="1:11" x14ac:dyDescent="0.3">
      <c r="A80" s="1">
        <v>44561</v>
      </c>
      <c r="B80" t="s">
        <v>7</v>
      </c>
      <c r="C80">
        <v>347</v>
      </c>
      <c r="D80">
        <v>588</v>
      </c>
      <c r="E80">
        <v>26</v>
      </c>
      <c r="F80">
        <v>0</v>
      </c>
      <c r="G80">
        <v>3</v>
      </c>
      <c r="H80">
        <v>53</v>
      </c>
      <c r="I80">
        <v>17.666666666666668</v>
      </c>
      <c r="J80" s="5">
        <v>0.16184298070525616</v>
      </c>
      <c r="K80" s="5">
        <v>2.162341982701264E-3</v>
      </c>
    </row>
    <row r="81" spans="1:11" x14ac:dyDescent="0.3">
      <c r="A81" s="1">
        <v>44561</v>
      </c>
      <c r="B81" t="s">
        <v>8</v>
      </c>
      <c r="C81">
        <v>248</v>
      </c>
      <c r="D81">
        <v>854</v>
      </c>
      <c r="E81">
        <v>12</v>
      </c>
      <c r="F81">
        <v>0</v>
      </c>
      <c r="G81">
        <v>2</v>
      </c>
      <c r="H81">
        <v>50</v>
      </c>
      <c r="I81">
        <v>25</v>
      </c>
      <c r="J81" s="5">
        <v>0.13614941525571653</v>
      </c>
      <c r="K81" s="5">
        <v>4.7128643742363413E-3</v>
      </c>
    </row>
    <row r="82" spans="1:11" x14ac:dyDescent="0.3">
      <c r="A82" s="1">
        <v>44926</v>
      </c>
      <c r="B82" t="s">
        <v>0</v>
      </c>
      <c r="C82">
        <v>54563</v>
      </c>
      <c r="D82">
        <v>11415</v>
      </c>
      <c r="E82">
        <v>2</v>
      </c>
      <c r="I82" t="s">
        <v>11</v>
      </c>
      <c r="J82" s="5">
        <v>0.33687460575678096</v>
      </c>
      <c r="K82" s="5">
        <v>4.9633146309883469E-2</v>
      </c>
    </row>
    <row r="83" spans="1:11" x14ac:dyDescent="0.3">
      <c r="A83" s="1">
        <v>44926</v>
      </c>
      <c r="B83" t="s">
        <v>37</v>
      </c>
      <c r="C83">
        <v>1726</v>
      </c>
      <c r="D83">
        <v>675</v>
      </c>
      <c r="E83">
        <v>107</v>
      </c>
      <c r="F83">
        <v>14</v>
      </c>
      <c r="G83">
        <v>9</v>
      </c>
      <c r="H83">
        <v>207</v>
      </c>
      <c r="I83">
        <v>23</v>
      </c>
      <c r="J83" s="5">
        <v>0.4557772483621203</v>
      </c>
      <c r="K83" s="5">
        <v>7.117331745086361E-2</v>
      </c>
    </row>
    <row r="84" spans="1:11" x14ac:dyDescent="0.3">
      <c r="A84" s="1">
        <v>44926</v>
      </c>
      <c r="B84" t="s">
        <v>44</v>
      </c>
      <c r="C84">
        <v>522</v>
      </c>
      <c r="D84">
        <v>246</v>
      </c>
      <c r="E84">
        <v>41</v>
      </c>
      <c r="F84">
        <v>19</v>
      </c>
      <c r="G84">
        <v>2</v>
      </c>
      <c r="H84">
        <v>66</v>
      </c>
      <c r="I84">
        <v>33</v>
      </c>
      <c r="J84" s="5">
        <v>7.117331745086361E-2</v>
      </c>
      <c r="K84" s="5">
        <v>0</v>
      </c>
    </row>
    <row r="85" spans="1:11" x14ac:dyDescent="0.3">
      <c r="A85" s="1">
        <v>44926</v>
      </c>
      <c r="B85" t="s">
        <v>40</v>
      </c>
      <c r="C85">
        <v>615</v>
      </c>
      <c r="D85">
        <v>234</v>
      </c>
      <c r="E85">
        <v>42</v>
      </c>
      <c r="F85">
        <v>8</v>
      </c>
      <c r="G85">
        <v>4</v>
      </c>
      <c r="H85">
        <v>122</v>
      </c>
      <c r="I85">
        <v>30.5</v>
      </c>
      <c r="J85" s="5">
        <v>7.117331745086361E-2</v>
      </c>
      <c r="K85" s="5">
        <v>0</v>
      </c>
    </row>
    <row r="86" spans="1:11" x14ac:dyDescent="0.3">
      <c r="A86" s="1">
        <v>44926</v>
      </c>
      <c r="B86" t="s">
        <v>1</v>
      </c>
      <c r="C86">
        <v>499</v>
      </c>
      <c r="D86">
        <v>1032</v>
      </c>
      <c r="E86">
        <v>71</v>
      </c>
      <c r="F86">
        <v>18</v>
      </c>
      <c r="G86">
        <v>7</v>
      </c>
      <c r="H86">
        <v>182</v>
      </c>
      <c r="I86">
        <v>26</v>
      </c>
      <c r="J86" s="5">
        <v>0.30893353941267387</v>
      </c>
      <c r="K86" s="5">
        <v>1.4219474497681607E-2</v>
      </c>
    </row>
    <row r="87" spans="1:11" x14ac:dyDescent="0.3">
      <c r="A87" s="1">
        <v>44926</v>
      </c>
      <c r="B87" t="s">
        <v>45</v>
      </c>
      <c r="C87">
        <v>677</v>
      </c>
      <c r="D87">
        <v>192</v>
      </c>
      <c r="E87">
        <v>63</v>
      </c>
      <c r="F87">
        <v>20</v>
      </c>
      <c r="G87">
        <v>3</v>
      </c>
      <c r="H87">
        <v>72</v>
      </c>
      <c r="I87">
        <v>24</v>
      </c>
      <c r="J87" s="5">
        <v>0.68683274021352314</v>
      </c>
      <c r="K87" s="5">
        <v>9.6085409252669035E-2</v>
      </c>
    </row>
    <row r="88" spans="1:11" x14ac:dyDescent="0.3">
      <c r="A88" s="1">
        <v>44926</v>
      </c>
      <c r="B88" t="s">
        <v>2</v>
      </c>
      <c r="C88">
        <v>596</v>
      </c>
      <c r="D88">
        <v>815</v>
      </c>
      <c r="E88">
        <v>61</v>
      </c>
      <c r="F88">
        <v>5</v>
      </c>
      <c r="G88">
        <v>3</v>
      </c>
      <c r="H88">
        <v>100</v>
      </c>
      <c r="I88">
        <v>33.333333333333336</v>
      </c>
      <c r="J88" s="5">
        <v>0.30803520402331697</v>
      </c>
      <c r="K88" s="5">
        <v>1.2344267916333295E-2</v>
      </c>
    </row>
    <row r="89" spans="1:11" x14ac:dyDescent="0.3">
      <c r="A89" s="1">
        <v>44926</v>
      </c>
      <c r="B89" t="s">
        <v>3</v>
      </c>
      <c r="C89">
        <v>671</v>
      </c>
      <c r="D89">
        <v>946</v>
      </c>
      <c r="E89">
        <v>82</v>
      </c>
      <c r="F89">
        <v>14</v>
      </c>
      <c r="G89">
        <v>3</v>
      </c>
      <c r="H89">
        <v>157</v>
      </c>
      <c r="I89">
        <v>52.333333333333336</v>
      </c>
      <c r="J89" s="5">
        <v>0.28720379146919434</v>
      </c>
      <c r="K89" s="5">
        <v>1.1485921382771118E-2</v>
      </c>
    </row>
    <row r="90" spans="1:11" x14ac:dyDescent="0.3">
      <c r="A90" s="1">
        <v>44926</v>
      </c>
      <c r="B90" t="s">
        <v>43</v>
      </c>
      <c r="C90">
        <v>1163</v>
      </c>
      <c r="D90">
        <v>2563</v>
      </c>
      <c r="E90">
        <v>108</v>
      </c>
      <c r="F90">
        <v>23</v>
      </c>
      <c r="G90">
        <v>4</v>
      </c>
      <c r="H90">
        <v>50</v>
      </c>
      <c r="I90">
        <v>12.5</v>
      </c>
      <c r="J90" s="5">
        <v>0.29541817793898018</v>
      </c>
      <c r="K90" s="5">
        <v>1.3521442287177299E-2</v>
      </c>
    </row>
    <row r="91" spans="1:11" x14ac:dyDescent="0.3">
      <c r="A91" s="1">
        <v>44926</v>
      </c>
      <c r="B91" t="s">
        <v>4</v>
      </c>
      <c r="C91">
        <v>421</v>
      </c>
      <c r="D91">
        <v>801</v>
      </c>
      <c r="E91">
        <v>70</v>
      </c>
      <c r="F91">
        <v>1</v>
      </c>
      <c r="G91">
        <v>6</v>
      </c>
      <c r="H91">
        <v>101</v>
      </c>
      <c r="I91">
        <v>16.833333333333332</v>
      </c>
      <c r="J91" s="5">
        <v>0.29945485774027331</v>
      </c>
      <c r="K91" s="5">
        <v>1.2545739675901725E-2</v>
      </c>
    </row>
    <row r="92" spans="1:11" x14ac:dyDescent="0.3">
      <c r="A92" s="1">
        <v>44926</v>
      </c>
      <c r="B92" t="s">
        <v>28</v>
      </c>
      <c r="C92">
        <v>593</v>
      </c>
      <c r="D92">
        <v>898</v>
      </c>
      <c r="E92">
        <v>45</v>
      </c>
      <c r="F92">
        <v>22</v>
      </c>
      <c r="G92">
        <v>3</v>
      </c>
      <c r="H92">
        <v>87</v>
      </c>
      <c r="I92">
        <v>29</v>
      </c>
      <c r="J92" s="5">
        <v>0.28185328185328185</v>
      </c>
      <c r="K92" s="5">
        <v>7.7220077220077222E-3</v>
      </c>
    </row>
    <row r="93" spans="1:11" x14ac:dyDescent="0.3">
      <c r="A93" s="1">
        <v>44926</v>
      </c>
      <c r="B93" t="s">
        <v>39</v>
      </c>
      <c r="C93">
        <v>453</v>
      </c>
      <c r="D93">
        <v>243</v>
      </c>
      <c r="E93">
        <v>53</v>
      </c>
      <c r="F93">
        <v>9</v>
      </c>
      <c r="G93">
        <v>6</v>
      </c>
      <c r="H93">
        <v>69</v>
      </c>
      <c r="I93">
        <v>11.5</v>
      </c>
      <c r="J93" s="5">
        <v>0.41751412429378532</v>
      </c>
      <c r="K93" s="5">
        <v>9.3220338983050852E-3</v>
      </c>
    </row>
    <row r="94" spans="1:11" x14ac:dyDescent="0.3">
      <c r="A94" s="1">
        <v>44926</v>
      </c>
      <c r="B94" t="s">
        <v>41</v>
      </c>
      <c r="C94">
        <v>385</v>
      </c>
      <c r="D94">
        <v>101</v>
      </c>
      <c r="E94">
        <v>32</v>
      </c>
      <c r="F94">
        <v>13</v>
      </c>
      <c r="G94">
        <v>12</v>
      </c>
      <c r="H94">
        <v>63</v>
      </c>
      <c r="I94">
        <v>12.6</v>
      </c>
      <c r="J94" s="5">
        <v>0.45502998001332445</v>
      </c>
      <c r="K94" s="5">
        <v>7.9946702198534312E-3</v>
      </c>
    </row>
    <row r="95" spans="1:11" x14ac:dyDescent="0.3">
      <c r="A95" s="1">
        <v>44926</v>
      </c>
      <c r="B95" t="s">
        <v>5</v>
      </c>
      <c r="C95">
        <v>162</v>
      </c>
      <c r="D95" t="s">
        <v>11</v>
      </c>
      <c r="E95">
        <v>52</v>
      </c>
      <c r="F95">
        <v>5</v>
      </c>
      <c r="G95">
        <v>0</v>
      </c>
      <c r="H95">
        <v>0</v>
      </c>
      <c r="J95" s="5">
        <v>0.33915094339622642</v>
      </c>
      <c r="K95" s="5">
        <v>8.4905660377358489E-3</v>
      </c>
    </row>
    <row r="96" spans="1:11" x14ac:dyDescent="0.3">
      <c r="A96" s="1">
        <v>44926</v>
      </c>
      <c r="B96" t="s">
        <v>30</v>
      </c>
      <c r="C96">
        <v>565</v>
      </c>
      <c r="D96">
        <v>742</v>
      </c>
      <c r="E96">
        <v>54</v>
      </c>
      <c r="F96">
        <v>5</v>
      </c>
      <c r="G96">
        <v>2</v>
      </c>
      <c r="H96">
        <v>74</v>
      </c>
      <c r="I96">
        <v>37</v>
      </c>
      <c r="J96" s="5">
        <v>0.29973082099596232</v>
      </c>
      <c r="K96" s="5">
        <v>2.4764468371467025E-2</v>
      </c>
    </row>
    <row r="97" spans="1:11" x14ac:dyDescent="0.3">
      <c r="A97" s="1">
        <v>44926</v>
      </c>
      <c r="B97" t="s">
        <v>31</v>
      </c>
      <c r="C97">
        <v>426</v>
      </c>
      <c r="D97">
        <v>561</v>
      </c>
      <c r="E97">
        <v>27</v>
      </c>
      <c r="F97">
        <v>0</v>
      </c>
      <c r="G97">
        <v>2</v>
      </c>
      <c r="H97">
        <v>53</v>
      </c>
      <c r="I97">
        <v>26.5</v>
      </c>
      <c r="J97" s="5">
        <v>0.29635691337818998</v>
      </c>
      <c r="K97" s="5">
        <v>1.7821422076741224E-2</v>
      </c>
    </row>
    <row r="98" spans="1:11" x14ac:dyDescent="0.3">
      <c r="A98" s="1">
        <v>44926</v>
      </c>
      <c r="B98" t="s">
        <v>38</v>
      </c>
      <c r="C98">
        <v>619</v>
      </c>
      <c r="D98">
        <v>348</v>
      </c>
      <c r="E98">
        <v>33</v>
      </c>
      <c r="F98">
        <v>6</v>
      </c>
      <c r="G98">
        <v>3</v>
      </c>
      <c r="H98">
        <v>114</v>
      </c>
      <c r="I98">
        <v>38</v>
      </c>
      <c r="J98" s="5">
        <v>0.39631847416278554</v>
      </c>
      <c r="K98" s="5">
        <v>2.8831226436016856E-2</v>
      </c>
    </row>
    <row r="99" spans="1:11" x14ac:dyDescent="0.3">
      <c r="A99" s="1">
        <v>44926</v>
      </c>
      <c r="B99" t="s">
        <v>7</v>
      </c>
      <c r="C99">
        <v>361</v>
      </c>
      <c r="D99">
        <v>629</v>
      </c>
      <c r="E99">
        <v>28</v>
      </c>
      <c r="F99">
        <v>1</v>
      </c>
      <c r="G99">
        <v>2</v>
      </c>
      <c r="H99">
        <v>45</v>
      </c>
      <c r="I99">
        <v>22.5</v>
      </c>
      <c r="J99" s="5">
        <v>0.32346723044397463</v>
      </c>
      <c r="K99" s="5">
        <v>1.0570824524312896E-2</v>
      </c>
    </row>
    <row r="100" spans="1:11" x14ac:dyDescent="0.3">
      <c r="A100" s="1">
        <v>44926</v>
      </c>
      <c r="B100" t="s">
        <v>8</v>
      </c>
      <c r="C100">
        <v>514</v>
      </c>
      <c r="D100">
        <v>922</v>
      </c>
      <c r="E100">
        <v>16</v>
      </c>
      <c r="F100">
        <v>0</v>
      </c>
      <c r="G100">
        <v>3</v>
      </c>
      <c r="H100">
        <v>79</v>
      </c>
      <c r="I100">
        <v>26.333333333333332</v>
      </c>
      <c r="J100" s="5">
        <v>0.34600169539417913</v>
      </c>
      <c r="K100" s="5">
        <v>1.5753037581237639E-2</v>
      </c>
    </row>
    <row r="101" spans="1:11" x14ac:dyDescent="0.3">
      <c r="A101" s="1">
        <v>45291</v>
      </c>
      <c r="B101" t="s">
        <v>0</v>
      </c>
      <c r="C101">
        <v>0</v>
      </c>
      <c r="D101">
        <v>12661</v>
      </c>
      <c r="E101">
        <v>2</v>
      </c>
      <c r="I101" t="s">
        <v>11</v>
      </c>
      <c r="J101" s="5">
        <v>0.36633061688767005</v>
      </c>
      <c r="K101" s="5">
        <v>0.10725805195007557</v>
      </c>
    </row>
    <row r="102" spans="1:11" x14ac:dyDescent="0.3">
      <c r="A102" s="1">
        <v>45291</v>
      </c>
      <c r="B102" t="s">
        <v>37</v>
      </c>
      <c r="C102">
        <v>0</v>
      </c>
      <c r="D102">
        <v>792</v>
      </c>
      <c r="E102">
        <v>99</v>
      </c>
      <c r="F102">
        <v>13</v>
      </c>
      <c r="G102">
        <v>25</v>
      </c>
      <c r="H102">
        <v>977</v>
      </c>
      <c r="I102">
        <v>39.08</v>
      </c>
      <c r="J102" s="5">
        <v>0.45915806195393172</v>
      </c>
      <c r="K102" s="5">
        <v>4.0603653693407467E-2</v>
      </c>
    </row>
    <row r="103" spans="1:11" x14ac:dyDescent="0.3">
      <c r="A103" s="1">
        <v>45291</v>
      </c>
      <c r="B103" t="s">
        <v>44</v>
      </c>
      <c r="C103">
        <v>0</v>
      </c>
      <c r="D103">
        <v>326</v>
      </c>
      <c r="E103">
        <v>38</v>
      </c>
      <c r="F103">
        <v>11</v>
      </c>
      <c r="G103">
        <v>12</v>
      </c>
      <c r="H103">
        <v>267</v>
      </c>
      <c r="I103">
        <v>22.25</v>
      </c>
      <c r="J103" s="5">
        <v>0.51499423298731262</v>
      </c>
      <c r="K103" s="5">
        <v>2.2985664854176965E-2</v>
      </c>
    </row>
    <row r="104" spans="1:11" x14ac:dyDescent="0.3">
      <c r="A104" s="1">
        <v>45291</v>
      </c>
      <c r="B104" t="s">
        <v>40</v>
      </c>
      <c r="C104">
        <v>0</v>
      </c>
      <c r="D104">
        <v>307</v>
      </c>
      <c r="E104">
        <v>47</v>
      </c>
      <c r="F104">
        <v>9</v>
      </c>
      <c r="G104">
        <v>12</v>
      </c>
      <c r="H104">
        <v>347</v>
      </c>
      <c r="I104">
        <v>28.916666666666668</v>
      </c>
      <c r="J104" s="5">
        <v>0.44200626959247646</v>
      </c>
      <c r="K104" s="5">
        <v>4.1274817136886105E-2</v>
      </c>
    </row>
    <row r="105" spans="1:11" x14ac:dyDescent="0.3">
      <c r="A105" s="1">
        <v>45291</v>
      </c>
      <c r="B105" t="s">
        <v>1</v>
      </c>
      <c r="C105">
        <v>0</v>
      </c>
      <c r="D105">
        <v>1084</v>
      </c>
      <c r="E105">
        <v>76</v>
      </c>
      <c r="F105">
        <v>14</v>
      </c>
      <c r="G105">
        <v>28</v>
      </c>
      <c r="H105">
        <v>606</v>
      </c>
      <c r="I105">
        <v>21.642857142857142</v>
      </c>
      <c r="J105" s="5">
        <v>0.34046828908554572</v>
      </c>
      <c r="K105" s="5">
        <v>1.1412241887905605E-2</v>
      </c>
    </row>
    <row r="106" spans="1:11" x14ac:dyDescent="0.3">
      <c r="A106" s="1">
        <v>45291</v>
      </c>
      <c r="B106" t="s">
        <v>45</v>
      </c>
      <c r="C106">
        <v>0</v>
      </c>
      <c r="D106">
        <v>283</v>
      </c>
      <c r="E106">
        <v>67</v>
      </c>
      <c r="F106">
        <v>19</v>
      </c>
      <c r="G106">
        <v>11</v>
      </c>
      <c r="H106">
        <v>352</v>
      </c>
      <c r="I106">
        <v>32</v>
      </c>
      <c r="J106" s="5">
        <v>0.58059384941675507</v>
      </c>
      <c r="K106" s="5">
        <v>3.7115588547189819E-2</v>
      </c>
    </row>
    <row r="107" spans="1:11" x14ac:dyDescent="0.3">
      <c r="A107" s="1">
        <v>45291</v>
      </c>
      <c r="B107" t="s">
        <v>2</v>
      </c>
      <c r="C107">
        <v>0</v>
      </c>
      <c r="D107">
        <v>886</v>
      </c>
      <c r="E107">
        <v>58</v>
      </c>
      <c r="F107">
        <v>6</v>
      </c>
      <c r="G107">
        <v>11</v>
      </c>
      <c r="H107">
        <v>357</v>
      </c>
      <c r="I107">
        <v>32.454545454545453</v>
      </c>
      <c r="J107" s="5">
        <v>0.30456867870722432</v>
      </c>
      <c r="K107" s="5">
        <v>1.7080560836501901E-2</v>
      </c>
    </row>
    <row r="108" spans="1:11" x14ac:dyDescent="0.3">
      <c r="A108" s="1">
        <v>45291</v>
      </c>
      <c r="B108" t="s">
        <v>43</v>
      </c>
      <c r="C108">
        <v>0</v>
      </c>
      <c r="D108">
        <v>2157</v>
      </c>
      <c r="E108">
        <v>140</v>
      </c>
      <c r="F108">
        <v>24</v>
      </c>
      <c r="G108">
        <v>12</v>
      </c>
      <c r="H108">
        <v>787</v>
      </c>
      <c r="I108">
        <v>65.583333333333329</v>
      </c>
      <c r="J108" s="5">
        <v>0.30129516602607453</v>
      </c>
      <c r="K108" s="5">
        <v>2.0142271377087632E-2</v>
      </c>
    </row>
    <row r="109" spans="1:11" x14ac:dyDescent="0.3">
      <c r="A109" s="1">
        <v>45291</v>
      </c>
      <c r="B109" t="s">
        <v>46</v>
      </c>
      <c r="D109">
        <v>2551</v>
      </c>
      <c r="E109">
        <v>64</v>
      </c>
      <c r="F109">
        <v>16</v>
      </c>
      <c r="G109">
        <v>8</v>
      </c>
      <c r="H109">
        <v>353</v>
      </c>
      <c r="I109">
        <f>H109/G109</f>
        <v>44.125</v>
      </c>
      <c r="J109" s="5">
        <v>0.56343792633015011</v>
      </c>
      <c r="K109" s="5">
        <v>2.6375625284220099E-2</v>
      </c>
    </row>
    <row r="110" spans="1:11" x14ac:dyDescent="0.3">
      <c r="A110" s="1">
        <v>45291</v>
      </c>
      <c r="B110" t="s">
        <v>3</v>
      </c>
      <c r="C110">
        <v>0</v>
      </c>
      <c r="D110">
        <v>1010</v>
      </c>
      <c r="E110">
        <v>92</v>
      </c>
      <c r="F110">
        <v>13</v>
      </c>
      <c r="G110">
        <v>15</v>
      </c>
      <c r="H110">
        <v>629</v>
      </c>
      <c r="I110">
        <v>41.93333333333333</v>
      </c>
      <c r="J110" s="5">
        <v>0.32629150870141144</v>
      </c>
      <c r="K110" s="5">
        <v>2.4117297766409355E-2</v>
      </c>
    </row>
    <row r="111" spans="1:11" x14ac:dyDescent="0.3">
      <c r="A111" s="1">
        <v>45291</v>
      </c>
      <c r="B111" t="s">
        <v>47</v>
      </c>
      <c r="D111">
        <v>95</v>
      </c>
      <c r="E111">
        <v>65</v>
      </c>
      <c r="F111">
        <v>8</v>
      </c>
      <c r="G111">
        <v>3</v>
      </c>
      <c r="H111">
        <v>137</v>
      </c>
      <c r="I111">
        <v>45.666666666666664</v>
      </c>
      <c r="J111" s="5">
        <v>0.67449664429530198</v>
      </c>
      <c r="K111" s="5">
        <v>4.6979865771812082E-2</v>
      </c>
    </row>
    <row r="112" spans="1:11" x14ac:dyDescent="0.3">
      <c r="A112" s="1">
        <v>45291</v>
      </c>
      <c r="B112" t="s">
        <v>4</v>
      </c>
      <c r="C112">
        <v>0</v>
      </c>
      <c r="D112">
        <v>852</v>
      </c>
      <c r="E112">
        <v>59</v>
      </c>
      <c r="F112">
        <v>1</v>
      </c>
      <c r="G112">
        <v>18</v>
      </c>
      <c r="H112">
        <v>372</v>
      </c>
      <c r="I112">
        <v>20.666666666666668</v>
      </c>
      <c r="J112" s="5">
        <v>0.30028400303686414</v>
      </c>
      <c r="K112" s="5">
        <v>1.220369485139049E-2</v>
      </c>
    </row>
    <row r="113" spans="1:11" x14ac:dyDescent="0.3">
      <c r="A113" s="1">
        <v>45291</v>
      </c>
      <c r="B113" t="s">
        <v>28</v>
      </c>
      <c r="C113">
        <v>0</v>
      </c>
      <c r="D113">
        <v>970</v>
      </c>
      <c r="E113">
        <v>48</v>
      </c>
      <c r="F113">
        <v>25</v>
      </c>
      <c r="G113">
        <v>10</v>
      </c>
      <c r="H113">
        <v>409</v>
      </c>
      <c r="I113">
        <v>40.9</v>
      </c>
      <c r="J113" s="5">
        <v>0.31994032482283929</v>
      </c>
      <c r="K113" s="5">
        <v>3.2143220425185637E-2</v>
      </c>
    </row>
    <row r="114" spans="1:11" x14ac:dyDescent="0.3">
      <c r="A114" s="1">
        <v>45291</v>
      </c>
      <c r="B114" t="s">
        <v>39</v>
      </c>
      <c r="C114">
        <v>0</v>
      </c>
      <c r="D114">
        <v>318</v>
      </c>
      <c r="E114">
        <v>41</v>
      </c>
      <c r="F114">
        <v>6</v>
      </c>
      <c r="G114">
        <v>5</v>
      </c>
      <c r="H114">
        <v>196</v>
      </c>
      <c r="I114">
        <v>39.200000000000003</v>
      </c>
      <c r="J114" s="5">
        <v>0.39341719800103397</v>
      </c>
      <c r="K114" s="5">
        <v>1.404445976219197E-2</v>
      </c>
    </row>
    <row r="115" spans="1:11" x14ac:dyDescent="0.3">
      <c r="A115" s="1">
        <v>45291</v>
      </c>
      <c r="B115" t="s">
        <v>41</v>
      </c>
      <c r="C115">
        <v>0</v>
      </c>
      <c r="D115">
        <v>153</v>
      </c>
      <c r="E115">
        <v>32</v>
      </c>
      <c r="F115">
        <v>9</v>
      </c>
      <c r="G115">
        <v>24</v>
      </c>
      <c r="H115">
        <v>437</v>
      </c>
      <c r="I115">
        <v>18.208333333333332</v>
      </c>
      <c r="J115" s="5">
        <v>0.51232205724781876</v>
      </c>
      <c r="K115" s="5">
        <v>4.5614572172049596E-2</v>
      </c>
    </row>
    <row r="116" spans="1:11" x14ac:dyDescent="0.3">
      <c r="A116" s="1">
        <v>45291</v>
      </c>
      <c r="B116" t="s">
        <v>5</v>
      </c>
      <c r="C116">
        <v>0</v>
      </c>
      <c r="D116" t="s">
        <v>11</v>
      </c>
      <c r="E116">
        <v>77</v>
      </c>
      <c r="F116">
        <v>4</v>
      </c>
      <c r="G116">
        <v>1</v>
      </c>
      <c r="H116">
        <v>75</v>
      </c>
      <c r="I116">
        <f>H116/G116</f>
        <v>75</v>
      </c>
      <c r="J116" s="5">
        <v>0.40964378801042572</v>
      </c>
      <c r="K116" s="5">
        <v>1.4624963799594555E-2</v>
      </c>
    </row>
    <row r="117" spans="1:11" x14ac:dyDescent="0.3">
      <c r="A117" s="1">
        <v>45291</v>
      </c>
      <c r="B117" t="s">
        <v>30</v>
      </c>
      <c r="C117">
        <v>0</v>
      </c>
      <c r="D117">
        <v>809</v>
      </c>
      <c r="E117">
        <v>57</v>
      </c>
      <c r="F117">
        <v>5</v>
      </c>
      <c r="G117">
        <v>11</v>
      </c>
      <c r="H117">
        <v>279</v>
      </c>
      <c r="I117">
        <v>25.363636363636363</v>
      </c>
      <c r="J117" s="5">
        <v>0.31989095694679454</v>
      </c>
      <c r="K117" s="5">
        <v>2.3195149464184998E-2</v>
      </c>
    </row>
    <row r="118" spans="1:11" x14ac:dyDescent="0.3">
      <c r="A118" s="1">
        <v>45291</v>
      </c>
      <c r="B118" t="s">
        <v>31</v>
      </c>
      <c r="C118">
        <v>0</v>
      </c>
      <c r="D118">
        <v>632</v>
      </c>
      <c r="E118">
        <v>33</v>
      </c>
      <c r="F118">
        <v>0</v>
      </c>
      <c r="G118">
        <v>10</v>
      </c>
      <c r="H118">
        <v>284</v>
      </c>
      <c r="I118">
        <v>28.4</v>
      </c>
      <c r="J118" s="5">
        <v>0.31493383058457192</v>
      </c>
      <c r="K118" s="5">
        <v>2.2810797110632365E-2</v>
      </c>
    </row>
    <row r="119" spans="1:11" x14ac:dyDescent="0.3">
      <c r="A119" s="1">
        <v>45291</v>
      </c>
      <c r="B119" t="s">
        <v>38</v>
      </c>
      <c r="C119">
        <v>0</v>
      </c>
      <c r="D119">
        <v>418</v>
      </c>
      <c r="E119">
        <v>42</v>
      </c>
      <c r="F119">
        <v>4</v>
      </c>
      <c r="G119">
        <v>11</v>
      </c>
      <c r="H119">
        <v>354</v>
      </c>
      <c r="I119">
        <v>32.18181818181818</v>
      </c>
      <c r="J119" s="5">
        <v>0.38303896454091951</v>
      </c>
      <c r="K119" s="5">
        <v>2.3684328794211496E-2</v>
      </c>
    </row>
    <row r="120" spans="1:11" x14ac:dyDescent="0.3">
      <c r="A120" s="1">
        <v>45291</v>
      </c>
      <c r="B120" t="s">
        <v>7</v>
      </c>
      <c r="C120">
        <v>0</v>
      </c>
      <c r="D120">
        <v>695</v>
      </c>
      <c r="E120">
        <v>24</v>
      </c>
      <c r="F120">
        <v>2</v>
      </c>
      <c r="G120">
        <v>10</v>
      </c>
      <c r="H120">
        <v>265</v>
      </c>
      <c r="I120">
        <v>26.5</v>
      </c>
      <c r="J120" s="5">
        <v>0.35790762661308045</v>
      </c>
      <c r="K120" s="5">
        <v>0.34762833008447042</v>
      </c>
    </row>
    <row r="121" spans="1:11" x14ac:dyDescent="0.3">
      <c r="A121" s="1">
        <v>45291</v>
      </c>
      <c r="B121" t="s">
        <v>8</v>
      </c>
      <c r="C121">
        <v>0</v>
      </c>
      <c r="D121">
        <v>1064</v>
      </c>
      <c r="E121">
        <v>22</v>
      </c>
      <c r="F121">
        <v>0</v>
      </c>
      <c r="G121">
        <v>10</v>
      </c>
      <c r="H121">
        <v>347</v>
      </c>
      <c r="I121">
        <v>34.700000000000003</v>
      </c>
      <c r="J121" s="5">
        <v>0.34762833008447042</v>
      </c>
      <c r="K121" s="5">
        <v>2.0416538422078589E-2</v>
      </c>
    </row>
    <row r="122" spans="1:11" x14ac:dyDescent="0.3">
      <c r="A122" s="1">
        <v>45657</v>
      </c>
      <c r="B122" t="s">
        <v>0</v>
      </c>
      <c r="C122">
        <v>0</v>
      </c>
      <c r="D122">
        <v>13989</v>
      </c>
      <c r="E122">
        <v>1</v>
      </c>
      <c r="G122">
        <v>1</v>
      </c>
      <c r="H122">
        <v>170</v>
      </c>
      <c r="I122">
        <v>170</v>
      </c>
      <c r="J122" s="5">
        <v>0.39221229704101129</v>
      </c>
      <c r="K122" s="5">
        <v>9.9887901070932539E-2</v>
      </c>
    </row>
    <row r="123" spans="1:11" x14ac:dyDescent="0.3">
      <c r="A123" s="1">
        <v>45657</v>
      </c>
      <c r="B123" t="s">
        <v>37</v>
      </c>
      <c r="C123">
        <v>0</v>
      </c>
      <c r="D123">
        <v>962</v>
      </c>
      <c r="E123">
        <v>94</v>
      </c>
      <c r="F123">
        <v>5</v>
      </c>
      <c r="G123">
        <v>42</v>
      </c>
      <c r="H123">
        <v>1121</v>
      </c>
      <c r="I123">
        <v>26.69047619047619</v>
      </c>
      <c r="J123" s="5">
        <v>0.98336507102676907</v>
      </c>
      <c r="K123" s="5">
        <v>0.14150633659465495</v>
      </c>
    </row>
    <row r="124" spans="1:11" x14ac:dyDescent="0.3">
      <c r="A124" s="1">
        <v>45657</v>
      </c>
      <c r="B124" t="s">
        <v>44</v>
      </c>
      <c r="C124">
        <v>0</v>
      </c>
      <c r="D124">
        <v>369</v>
      </c>
      <c r="E124">
        <v>25</v>
      </c>
      <c r="F124">
        <v>9</v>
      </c>
      <c r="G124">
        <v>9</v>
      </c>
      <c r="H124">
        <v>125</v>
      </c>
      <c r="I124">
        <v>13.888888888888889</v>
      </c>
      <c r="J124" s="5">
        <v>0.46559997352571314</v>
      </c>
      <c r="K124" s="5">
        <v>3.4118737176517311E-2</v>
      </c>
    </row>
    <row r="125" spans="1:11" x14ac:dyDescent="0.3">
      <c r="A125" s="1">
        <v>45657</v>
      </c>
      <c r="B125" t="s">
        <v>40</v>
      </c>
      <c r="C125">
        <v>0</v>
      </c>
      <c r="D125">
        <v>406</v>
      </c>
      <c r="E125">
        <v>54</v>
      </c>
      <c r="F125">
        <v>10</v>
      </c>
      <c r="G125">
        <v>15</v>
      </c>
      <c r="H125">
        <v>499</v>
      </c>
      <c r="I125">
        <v>33.266666666666666</v>
      </c>
      <c r="J125" s="5">
        <v>0.38304505229283992</v>
      </c>
      <c r="K125" s="5">
        <v>5.0985518905872891E-2</v>
      </c>
    </row>
    <row r="126" spans="1:11" x14ac:dyDescent="0.3">
      <c r="A126" s="1">
        <v>45657</v>
      </c>
      <c r="B126" t="s">
        <v>1</v>
      </c>
      <c r="C126">
        <v>0</v>
      </c>
      <c r="D126">
        <v>1151</v>
      </c>
      <c r="E126">
        <v>78</v>
      </c>
      <c r="F126">
        <v>15</v>
      </c>
      <c r="G126">
        <v>30</v>
      </c>
      <c r="H126">
        <v>664</v>
      </c>
      <c r="I126">
        <v>22.133333333333333</v>
      </c>
      <c r="J126" s="5">
        <v>0.36159200035240741</v>
      </c>
      <c r="K126" s="5">
        <v>4.4083961058984183E-2</v>
      </c>
    </row>
    <row r="127" spans="1:11" x14ac:dyDescent="0.3">
      <c r="A127" s="1">
        <v>45657</v>
      </c>
      <c r="B127" t="s">
        <v>45</v>
      </c>
      <c r="C127">
        <v>0</v>
      </c>
      <c r="D127">
        <v>350</v>
      </c>
      <c r="E127">
        <v>54</v>
      </c>
      <c r="F127">
        <v>17</v>
      </c>
      <c r="G127">
        <v>10</v>
      </c>
      <c r="H127">
        <v>231</v>
      </c>
      <c r="I127">
        <v>23.1</v>
      </c>
      <c r="J127" s="5">
        <v>0.37522148016900642</v>
      </c>
      <c r="K127" s="5">
        <v>4.0616055608559354E-2</v>
      </c>
    </row>
    <row r="128" spans="1:11" x14ac:dyDescent="0.3">
      <c r="A128" s="1">
        <v>45657</v>
      </c>
      <c r="B128" t="s">
        <v>2</v>
      </c>
      <c r="C128">
        <v>0</v>
      </c>
      <c r="D128">
        <v>960</v>
      </c>
      <c r="E128">
        <v>59</v>
      </c>
      <c r="F128">
        <v>5</v>
      </c>
      <c r="G128">
        <v>12</v>
      </c>
      <c r="H128">
        <v>371</v>
      </c>
      <c r="I128">
        <v>30.916666666666668</v>
      </c>
      <c r="J128" s="5">
        <v>0.36093461774953883</v>
      </c>
      <c r="K128" s="5">
        <v>3.1896905103504819E-2</v>
      </c>
    </row>
    <row r="129" spans="1:11" x14ac:dyDescent="0.3">
      <c r="A129" s="1">
        <v>45657</v>
      </c>
      <c r="B129" t="s">
        <v>43</v>
      </c>
      <c r="C129">
        <v>0</v>
      </c>
      <c r="D129">
        <v>2215</v>
      </c>
      <c r="E129">
        <v>133</v>
      </c>
      <c r="F129">
        <v>22</v>
      </c>
      <c r="G129">
        <v>11</v>
      </c>
      <c r="H129">
        <v>733</v>
      </c>
      <c r="I129">
        <v>66.63636363636364</v>
      </c>
      <c r="J129" s="5">
        <v>0.35524002255913478</v>
      </c>
      <c r="K129" s="5">
        <v>2.1779517632617856E-2</v>
      </c>
    </row>
    <row r="130" spans="1:11" x14ac:dyDescent="0.3">
      <c r="A130" s="1">
        <v>45657</v>
      </c>
      <c r="B130" t="s">
        <v>46</v>
      </c>
      <c r="D130">
        <v>2817</v>
      </c>
      <c r="E130">
        <v>57</v>
      </c>
      <c r="F130">
        <v>13</v>
      </c>
      <c r="G130">
        <v>10</v>
      </c>
      <c r="H130">
        <v>284</v>
      </c>
      <c r="I130">
        <v>28.4</v>
      </c>
      <c r="J130" s="5">
        <v>0.34982476159426196</v>
      </c>
      <c r="K130" s="5">
        <v>2.1843671040834622E-2</v>
      </c>
    </row>
    <row r="131" spans="1:11" x14ac:dyDescent="0.3">
      <c r="A131" s="1">
        <v>45657</v>
      </c>
      <c r="B131" t="s">
        <v>3</v>
      </c>
      <c r="C131">
        <v>0</v>
      </c>
      <c r="D131">
        <v>1049</v>
      </c>
      <c r="E131">
        <v>90</v>
      </c>
      <c r="F131">
        <v>12</v>
      </c>
      <c r="G131">
        <v>14</v>
      </c>
      <c r="H131">
        <v>618</v>
      </c>
      <c r="I131">
        <v>44.142857142857146</v>
      </c>
      <c r="J131" s="5">
        <v>0.3981226889162795</v>
      </c>
      <c r="K131" s="5">
        <v>3.1004076988717169E-2</v>
      </c>
    </row>
    <row r="132" spans="1:11" x14ac:dyDescent="0.3">
      <c r="A132" s="1">
        <v>45657</v>
      </c>
      <c r="B132" t="s">
        <v>47</v>
      </c>
      <c r="D132">
        <v>273</v>
      </c>
      <c r="E132">
        <v>98</v>
      </c>
      <c r="F132">
        <v>7</v>
      </c>
      <c r="G132">
        <v>13</v>
      </c>
      <c r="H132">
        <v>626</v>
      </c>
      <c r="I132">
        <v>48.153846153846153</v>
      </c>
      <c r="J132" s="5">
        <v>0.43549589858314691</v>
      </c>
      <c r="K132" s="5">
        <v>5.145413870246085E-2</v>
      </c>
    </row>
    <row r="133" spans="1:11" x14ac:dyDescent="0.3">
      <c r="A133" s="1">
        <v>45657</v>
      </c>
      <c r="B133" t="s">
        <v>4</v>
      </c>
      <c r="C133">
        <v>0</v>
      </c>
      <c r="D133">
        <v>921</v>
      </c>
      <c r="E133">
        <v>55</v>
      </c>
      <c r="F133">
        <v>1</v>
      </c>
      <c r="G133">
        <v>17</v>
      </c>
      <c r="H133">
        <v>326</v>
      </c>
      <c r="I133">
        <v>19.176470588235293</v>
      </c>
      <c r="J133" s="5">
        <v>0.47276746834595029</v>
      </c>
      <c r="K133" s="5">
        <v>3.215649494205132E-2</v>
      </c>
    </row>
    <row r="134" spans="1:11" x14ac:dyDescent="0.3">
      <c r="A134" s="1">
        <v>45657</v>
      </c>
      <c r="B134" t="s">
        <v>28</v>
      </c>
      <c r="C134">
        <v>0</v>
      </c>
      <c r="D134">
        <v>993</v>
      </c>
      <c r="E134">
        <v>33</v>
      </c>
      <c r="F134">
        <v>8</v>
      </c>
      <c r="G134">
        <v>9</v>
      </c>
      <c r="H134">
        <v>289</v>
      </c>
      <c r="I134">
        <v>32.111111111111114</v>
      </c>
      <c r="J134" s="5">
        <v>0.53093133922501701</v>
      </c>
      <c r="K134" s="5">
        <v>6.4174031271244047E-2</v>
      </c>
    </row>
    <row r="135" spans="1:11" x14ac:dyDescent="0.3">
      <c r="A135" s="1">
        <v>45657</v>
      </c>
      <c r="B135" t="s">
        <v>41</v>
      </c>
      <c r="C135">
        <v>0</v>
      </c>
      <c r="D135">
        <v>229</v>
      </c>
      <c r="E135">
        <v>46</v>
      </c>
      <c r="F135">
        <v>4</v>
      </c>
      <c r="G135">
        <v>21</v>
      </c>
      <c r="H135">
        <v>545</v>
      </c>
      <c r="I135">
        <v>25.952380952380953</v>
      </c>
      <c r="J135" s="5">
        <v>0.55863214730721311</v>
      </c>
      <c r="K135" s="5">
        <v>4.1949328533850201E-2</v>
      </c>
    </row>
    <row r="136" spans="1:11" x14ac:dyDescent="0.3">
      <c r="A136" s="1">
        <v>45657</v>
      </c>
      <c r="B136" t="s">
        <v>5</v>
      </c>
      <c r="C136">
        <v>0</v>
      </c>
      <c r="D136" t="s">
        <v>11</v>
      </c>
      <c r="E136">
        <v>103</v>
      </c>
      <c r="F136">
        <v>10</v>
      </c>
      <c r="G136">
        <v>1</v>
      </c>
      <c r="H136">
        <v>62</v>
      </c>
      <c r="I136">
        <v>62</v>
      </c>
      <c r="J136" s="5">
        <v>0.52699530516431925</v>
      </c>
      <c r="K136" s="5">
        <v>5.1643192488262914E-2</v>
      </c>
    </row>
    <row r="137" spans="1:11" x14ac:dyDescent="0.3">
      <c r="A137" s="1">
        <v>45657</v>
      </c>
      <c r="B137" s="8" t="s">
        <v>30</v>
      </c>
      <c r="C137">
        <v>0</v>
      </c>
      <c r="D137">
        <v>884</v>
      </c>
      <c r="E137">
        <v>51</v>
      </c>
      <c r="F137">
        <v>1</v>
      </c>
      <c r="G137">
        <v>10</v>
      </c>
      <c r="H137">
        <v>308</v>
      </c>
      <c r="I137">
        <v>30.8</v>
      </c>
      <c r="J137" s="5">
        <v>0.36045845272206306</v>
      </c>
      <c r="K137" s="5">
        <v>2.9761222540592169E-2</v>
      </c>
    </row>
    <row r="138" spans="1:11" x14ac:dyDescent="0.3">
      <c r="A138" s="1">
        <v>45657</v>
      </c>
      <c r="B138" s="8" t="s">
        <v>31</v>
      </c>
      <c r="C138">
        <v>0</v>
      </c>
      <c r="D138">
        <v>692</v>
      </c>
      <c r="E138">
        <v>30</v>
      </c>
      <c r="F138">
        <v>0</v>
      </c>
      <c r="G138">
        <v>8</v>
      </c>
      <c r="H138">
        <v>260</v>
      </c>
      <c r="I138">
        <v>32.5</v>
      </c>
      <c r="J138" s="5">
        <v>0.37087951021796434</v>
      </c>
      <c r="K138" s="5">
        <v>3.5968368243530509E-2</v>
      </c>
    </row>
    <row r="139" spans="1:11" x14ac:dyDescent="0.3">
      <c r="A139" s="1">
        <v>45657</v>
      </c>
      <c r="B139" s="8" t="s">
        <v>38</v>
      </c>
      <c r="C139">
        <v>0</v>
      </c>
      <c r="D139">
        <v>474</v>
      </c>
      <c r="E139">
        <v>38</v>
      </c>
      <c r="F139">
        <v>0</v>
      </c>
      <c r="G139">
        <v>11</v>
      </c>
      <c r="H139">
        <v>373</v>
      </c>
      <c r="I139">
        <v>33.909090909090907</v>
      </c>
      <c r="J139" s="5">
        <v>0.33937275525910726</v>
      </c>
      <c r="K139" s="5">
        <v>1.9625448948178553E-2</v>
      </c>
    </row>
    <row r="140" spans="1:11" x14ac:dyDescent="0.3">
      <c r="A140" s="1">
        <v>45657</v>
      </c>
      <c r="B140" s="8" t="s">
        <v>7</v>
      </c>
      <c r="C140">
        <v>0</v>
      </c>
      <c r="D140">
        <v>788</v>
      </c>
      <c r="E140">
        <v>23</v>
      </c>
      <c r="F140">
        <v>0</v>
      </c>
      <c r="G140">
        <v>10</v>
      </c>
      <c r="H140">
        <v>338</v>
      </c>
      <c r="I140">
        <v>33.799999999999997</v>
      </c>
      <c r="J140" s="5">
        <v>0.45994116629174597</v>
      </c>
      <c r="K140" s="5">
        <v>0.46297437703618916</v>
      </c>
    </row>
    <row r="141" spans="1:11" x14ac:dyDescent="0.3">
      <c r="A141" s="1">
        <v>45657</v>
      </c>
      <c r="B141" s="8" t="s">
        <v>8</v>
      </c>
      <c r="C141">
        <v>0</v>
      </c>
      <c r="D141">
        <v>1203</v>
      </c>
      <c r="E141">
        <v>23</v>
      </c>
      <c r="F141">
        <v>0</v>
      </c>
      <c r="G141">
        <v>10</v>
      </c>
      <c r="H141">
        <v>454</v>
      </c>
      <c r="I141">
        <v>45.4</v>
      </c>
      <c r="J141" s="5">
        <v>0.46297437703618916</v>
      </c>
      <c r="K141" s="5">
        <v>2.2805318305890641E-2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Notes</vt:lpstr>
      <vt:lpstr>By Date</vt:lpstr>
      <vt:lpstr>Member Trends</vt:lpstr>
      <vt:lpstr>Chapter Comparisons</vt:lpstr>
      <vt:lpstr>Ops by Chapter</vt:lpstr>
      <vt:lpstr>Comms by Chapter</vt:lpstr>
      <vt:lpstr>Data</vt:lpstr>
      <vt:lpstr>'By Date'!Print_Titles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Adams</dc:creator>
  <cp:lastModifiedBy>Mary Adams</cp:lastModifiedBy>
  <cp:lastPrinted>2019-10-08T14:25:24Z</cp:lastPrinted>
  <dcterms:created xsi:type="dcterms:W3CDTF">2017-04-19T15:05:50Z</dcterms:created>
  <dcterms:modified xsi:type="dcterms:W3CDTF">2025-01-20T21:06:50Z</dcterms:modified>
</cp:coreProperties>
</file>